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D:\1- UFF\CHEFIA 2020 - 2023\PROGRESSÃO TER\"/>
    </mc:Choice>
  </mc:AlternateContent>
  <xr:revisionPtr revIDLastSave="0" documentId="13_ncr:1_{18750656-2FF7-433E-9C4A-1E6528A0D180}" xr6:coauthVersionLast="4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gressão 40hDE" sheetId="4" r:id="rId1"/>
    <sheet name="Esquema de progressão" sheetId="5" r:id="rId2"/>
  </sheets>
  <calcPr calcId="181029"/>
</workbook>
</file>

<file path=xl/calcChain.xml><?xml version="1.0" encoding="utf-8"?>
<calcChain xmlns="http://schemas.openxmlformats.org/spreadsheetml/2006/main">
  <c r="E10" i="4" l="1"/>
  <c r="C180" i="4"/>
  <c r="E140" i="4"/>
  <c r="E134" i="4"/>
  <c r="E168" i="4"/>
  <c r="E169" i="4"/>
  <c r="E170" i="4"/>
  <c r="E171" i="4"/>
  <c r="E172" i="4"/>
  <c r="E167" i="4"/>
  <c r="E112" i="4"/>
  <c r="G112" i="4" s="1"/>
  <c r="C160" i="4" l="1"/>
  <c r="C157" i="4"/>
  <c r="G10" i="4"/>
  <c r="E18" i="4"/>
  <c r="G18" i="4" s="1"/>
  <c r="E146" i="4"/>
  <c r="G146" i="4" s="1"/>
  <c r="E145" i="4"/>
  <c r="G145" i="4" s="1"/>
  <c r="E142" i="4"/>
  <c r="G142" i="4" s="1"/>
  <c r="E141" i="4"/>
  <c r="G141" i="4" s="1"/>
  <c r="G140" i="4"/>
  <c r="E139" i="4"/>
  <c r="G139" i="4" s="1"/>
  <c r="E136" i="4"/>
  <c r="G136" i="4" s="1"/>
  <c r="E135" i="4"/>
  <c r="G135" i="4" s="1"/>
  <c r="G134" i="4"/>
  <c r="E133" i="4"/>
  <c r="G133" i="4" s="1"/>
  <c r="E132" i="4"/>
  <c r="G132" i="4" s="1"/>
  <c r="E129" i="4"/>
  <c r="G129" i="4" s="1"/>
  <c r="E128" i="4"/>
  <c r="G128" i="4" s="1"/>
  <c r="E127" i="4"/>
  <c r="G127" i="4" s="1"/>
  <c r="E124" i="4"/>
  <c r="G124" i="4" s="1"/>
  <c r="E123" i="4"/>
  <c r="G123" i="4" s="1"/>
  <c r="E122" i="4"/>
  <c r="G122" i="4" s="1"/>
  <c r="E121" i="4"/>
  <c r="G121" i="4" s="1"/>
  <c r="E120" i="4"/>
  <c r="G120" i="4" s="1"/>
  <c r="E119" i="4"/>
  <c r="G119" i="4" s="1"/>
  <c r="E116" i="4"/>
  <c r="G116" i="4" s="1"/>
  <c r="E115" i="4"/>
  <c r="G115" i="4" s="1"/>
  <c r="E114" i="4"/>
  <c r="G114" i="4" s="1"/>
  <c r="E113" i="4"/>
  <c r="G113" i="4" s="1"/>
  <c r="E111" i="4"/>
  <c r="G111" i="4" s="1"/>
  <c r="E110" i="4"/>
  <c r="G110" i="4" s="1"/>
  <c r="E109" i="4"/>
  <c r="G109" i="4" s="1"/>
  <c r="E106" i="4"/>
  <c r="G106" i="4" s="1"/>
  <c r="E105" i="4"/>
  <c r="G105" i="4" s="1"/>
  <c r="E104" i="4"/>
  <c r="G104" i="4" s="1"/>
  <c r="E101" i="4"/>
  <c r="G101" i="4" s="1"/>
  <c r="E100" i="4"/>
  <c r="G100" i="4" s="1"/>
  <c r="E99" i="4"/>
  <c r="G99" i="4" s="1"/>
  <c r="E98" i="4"/>
  <c r="G98" i="4" s="1"/>
  <c r="E97" i="4"/>
  <c r="G97" i="4" s="1"/>
  <c r="E96" i="4"/>
  <c r="G96" i="4" s="1"/>
  <c r="E95" i="4"/>
  <c r="G95" i="4" s="1"/>
  <c r="E94" i="4"/>
  <c r="G94" i="4" s="1"/>
  <c r="E93" i="4"/>
  <c r="G93" i="4" s="1"/>
  <c r="E92" i="4"/>
  <c r="G92" i="4" s="1"/>
  <c r="E89" i="4"/>
  <c r="G89" i="4" s="1"/>
  <c r="E88" i="4"/>
  <c r="G88" i="4" s="1"/>
  <c r="E87" i="4"/>
  <c r="G87" i="4" s="1"/>
  <c r="E86" i="4"/>
  <c r="G86" i="4" s="1"/>
  <c r="E84" i="4"/>
  <c r="G84" i="4" s="1"/>
  <c r="E83" i="4"/>
  <c r="G83" i="4" s="1"/>
  <c r="E82" i="4"/>
  <c r="G82" i="4" s="1"/>
  <c r="E80" i="4"/>
  <c r="G80" i="4" s="1"/>
  <c r="E79" i="4"/>
  <c r="G79" i="4" s="1"/>
  <c r="E62" i="4"/>
  <c r="G62" i="4" s="1"/>
  <c r="E61" i="4"/>
  <c r="G61" i="4" s="1"/>
  <c r="E60" i="4"/>
  <c r="G60" i="4" s="1"/>
  <c r="E58" i="4"/>
  <c r="G58" i="4" s="1"/>
  <c r="E57" i="4"/>
  <c r="G57" i="4" s="1"/>
  <c r="E56" i="4"/>
  <c r="G56" i="4" s="1"/>
  <c r="E54" i="4"/>
  <c r="G54" i="4" s="1"/>
  <c r="E53" i="4"/>
  <c r="G53" i="4" s="1"/>
  <c r="E52" i="4"/>
  <c r="G52" i="4" s="1"/>
  <c r="E76" i="4"/>
  <c r="G76" i="4" s="1"/>
  <c r="E75" i="4"/>
  <c r="G75" i="4" s="1"/>
  <c r="E74" i="4"/>
  <c r="G74" i="4" s="1"/>
  <c r="E72" i="4"/>
  <c r="G72" i="4" s="1"/>
  <c r="E71" i="4"/>
  <c r="G71" i="4" s="1"/>
  <c r="E70" i="4"/>
  <c r="G70" i="4" s="1"/>
  <c r="E68" i="4"/>
  <c r="G68" i="4" s="1"/>
  <c r="E67" i="4"/>
  <c r="G67" i="4" s="1"/>
  <c r="E66" i="4"/>
  <c r="G66" i="4" s="1"/>
  <c r="E50" i="4"/>
  <c r="G50" i="4" s="1"/>
  <c r="E49" i="4"/>
  <c r="G49" i="4" s="1"/>
  <c r="E48" i="4"/>
  <c r="G48" i="4" s="1"/>
  <c r="E46" i="4"/>
  <c r="G46" i="4" s="1"/>
  <c r="E45" i="4"/>
  <c r="G45" i="4" s="1"/>
  <c r="E44" i="4"/>
  <c r="G44" i="4" s="1"/>
  <c r="E42" i="4"/>
  <c r="G42" i="4" s="1"/>
  <c r="E41" i="4"/>
  <c r="G41" i="4" s="1"/>
  <c r="E40" i="4"/>
  <c r="G40" i="4" s="1"/>
  <c r="E38" i="4"/>
  <c r="G38" i="4" s="1"/>
  <c r="E37" i="4"/>
  <c r="G37" i="4" s="1"/>
  <c r="E36" i="4"/>
  <c r="G36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7" i="4"/>
  <c r="G27" i="4" s="1"/>
  <c r="E26" i="4"/>
  <c r="G26" i="4" s="1"/>
  <c r="E25" i="4"/>
  <c r="G25" i="4" s="1"/>
  <c r="E24" i="4"/>
  <c r="G24" i="4" s="1"/>
  <c r="E23" i="4"/>
  <c r="G23" i="4" s="1"/>
  <c r="E22" i="4"/>
  <c r="G22" i="4" s="1"/>
  <c r="E20" i="4"/>
  <c r="G20" i="4" s="1"/>
  <c r="E19" i="4"/>
  <c r="G19" i="4" s="1"/>
  <c r="E17" i="4"/>
  <c r="G17" i="4" s="1"/>
  <c r="E16" i="4"/>
  <c r="G16" i="4" s="1"/>
  <c r="E15" i="4"/>
  <c r="G15" i="4" s="1"/>
  <c r="E11" i="4"/>
  <c r="G11" i="4" s="1"/>
  <c r="G63" i="4" l="1"/>
  <c r="C152" i="4" s="1"/>
  <c r="E152" i="4" s="1"/>
  <c r="G130" i="4"/>
  <c r="C159" i="4" s="1"/>
  <c r="E159" i="4" s="1"/>
  <c r="G125" i="4"/>
  <c r="C158" i="4" s="1"/>
  <c r="E158" i="4" s="1"/>
  <c r="G117" i="4"/>
  <c r="E157" i="4" s="1"/>
  <c r="G107" i="4"/>
  <c r="C156" i="4" s="1"/>
  <c r="E156" i="4" s="1"/>
  <c r="G102" i="4"/>
  <c r="C155" i="4" s="1"/>
  <c r="E155" i="4" s="1"/>
  <c r="G77" i="4"/>
  <c r="C153" i="4" s="1"/>
  <c r="E153" i="4" s="1"/>
  <c r="G12" i="4"/>
  <c r="C151" i="4" s="1"/>
  <c r="G90" i="4"/>
  <c r="C154" i="4" s="1"/>
  <c r="E154" i="4" s="1"/>
  <c r="G143" i="4"/>
  <c r="C161" i="4" s="1"/>
  <c r="E161" i="4" s="1"/>
  <c r="G137" i="4"/>
  <c r="E160" i="4" s="1"/>
  <c r="G147" i="4"/>
  <c r="C162" i="4" s="1"/>
  <c r="E162" i="4" s="1"/>
  <c r="E151" i="4" l="1"/>
  <c r="G148" i="4"/>
  <c r="E163" i="4" l="1"/>
  <c r="F151" i="4" l="1"/>
  <c r="F158" i="4"/>
  <c r="F162" i="4"/>
  <c r="F157" i="4"/>
  <c r="F153" i="4"/>
  <c r="F160" i="4"/>
  <c r="F161" i="4"/>
  <c r="F156" i="4"/>
  <c r="F154" i="4"/>
  <c r="F155" i="4"/>
  <c r="F152" i="4"/>
  <c r="F15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Leonardo Hamacher</author>
  </authors>
  <commentList>
    <comment ref="B10" authorId="0" shapeId="0" xr:uid="{2E3B2798-3FF5-4B70-87F3-A3E1BB502680}">
      <text>
        <r>
          <rPr>
            <b/>
            <sz val="9"/>
            <color indexed="81"/>
            <rFont val="Segoe UI"/>
            <family val="2"/>
          </rPr>
          <t>Departamento de Eng. Agrícola e Meio Ambiente:</t>
        </r>
        <r>
          <rPr>
            <sz val="9"/>
            <color indexed="81"/>
            <rFont val="Segoe UI"/>
            <family val="2"/>
          </rPr>
          <t xml:space="preserve">
Independete de enquadramento (20h ou 40hDE) a carga horária/semana só é pontuada a partir de 8h semanais - 
Portaria 475 de 26 de agosto de 1987</t>
        </r>
      </text>
    </comment>
    <comment ref="C10" authorId="0" shapeId="0" xr:uid="{657609B6-2A48-4AF6-ADE3-6CD35D30EF64}">
      <text>
        <r>
          <rPr>
            <sz val="9"/>
            <color indexed="81"/>
            <rFont val="Segoe UI"/>
            <family val="2"/>
          </rPr>
          <t>Número de médio de horas aula por ano (SEM1 + SEM2)/2</t>
        </r>
      </text>
    </comment>
    <comment ref="D10" authorId="0" shapeId="0" xr:uid="{30FF32D3-F0CE-4C50-AC62-AB082C0D78C1}">
      <text>
        <r>
          <rPr>
            <sz val="9"/>
            <color indexed="81"/>
            <rFont val="Segoe UI"/>
            <family val="2"/>
          </rPr>
          <t>Número de médio de horas aula por ano (SEM1 + SEM2)/2</t>
        </r>
      </text>
    </comment>
    <comment ref="C11" authorId="0" shapeId="0" xr:uid="{D439E5ED-07F8-44D8-AACB-7C975887F9F0}">
      <text>
        <r>
          <rPr>
            <sz val="9"/>
            <color indexed="81"/>
            <rFont val="Segoe UI"/>
            <family val="2"/>
          </rPr>
          <t>Número de médio de horas aula por ano (SEM1 + SEM2)/2</t>
        </r>
      </text>
    </comment>
    <comment ref="D11" authorId="0" shapeId="0" xr:uid="{57557A62-60B3-470A-A000-3A0FE121B0CA}">
      <text>
        <r>
          <rPr>
            <sz val="9"/>
            <color indexed="81"/>
            <rFont val="Segoe UI"/>
            <family val="2"/>
          </rPr>
          <t>Número de médio de horas aula por ano (SEM1 + SEM2)/2</t>
        </r>
      </text>
    </comment>
    <comment ref="C15" authorId="0" shapeId="0" xr:uid="{0E59A38D-6207-447C-8C04-35812E5CC966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15" authorId="0" shapeId="0" xr:uid="{34FA5C47-2164-4736-A28A-F7254B6B424A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16" authorId="0" shapeId="0" xr:uid="{20643146-1E09-40CF-A961-60E20AC3680C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16" authorId="0" shapeId="0" xr:uid="{6EED1CEF-9189-4D6E-9B48-425A6C08E854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17" authorId="0" shapeId="0" xr:uid="{DECD9331-7A74-47F4-A75D-27FCFAD98B26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17" authorId="0" shapeId="0" xr:uid="{50F85C08-EFEF-4D6D-B5EA-120D404197D7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18" authorId="0" shapeId="0" xr:uid="{DEB6CE7E-9F40-4F86-BD22-E8F8271F0436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18" authorId="0" shapeId="0" xr:uid="{E681D732-C5A2-4D1D-917D-41DE0D88AF2D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19" authorId="0" shapeId="0" xr:uid="{6E8FD8A8-AFC0-4A7E-97BF-438D8CC2A8FA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19" authorId="0" shapeId="0" xr:uid="{4F54451B-AF28-4DD7-80FA-2E08005460C8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20" authorId="0" shapeId="0" xr:uid="{57C255FE-2004-4384-B333-6C1DA62C93C6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20" authorId="0" shapeId="0" xr:uid="{BDEAD86E-B7AF-4B91-B06B-AC657BE17199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22" authorId="0" shapeId="0" xr:uid="{244BEE7C-3836-4CBC-9478-9D40EB03E4FD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22" authorId="0" shapeId="0" xr:uid="{7DF36176-4E1A-4182-87AD-469FD0D5689B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23" authorId="0" shapeId="0" xr:uid="{41E297AC-B969-4FE1-BDDB-5300D0C3F9B1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23" authorId="0" shapeId="0" xr:uid="{B3A13E7A-3B34-470B-A986-2FB1527E587D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24" authorId="0" shapeId="0" xr:uid="{521C4B26-E136-4CF9-813D-D779F5BB3960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24" authorId="0" shapeId="0" xr:uid="{2810C65A-A4EB-49C0-8D2B-A7A16C0FCA0D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25" authorId="0" shapeId="0" xr:uid="{B3E77865-6040-4E85-B6A4-4AE417D855AD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25" authorId="0" shapeId="0" xr:uid="{07A6C7D3-3B81-42B6-88D3-79DAA069B7DA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26" authorId="0" shapeId="0" xr:uid="{6FB4D451-34C8-45D1-91C2-6288130D9BBD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26" authorId="0" shapeId="0" xr:uid="{17469B04-BA3F-479B-8E54-FED88838B5A1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27" authorId="0" shapeId="0" xr:uid="{2531E305-8E9B-42CD-B1D2-E9F78617F7C8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27" authorId="0" shapeId="0" xr:uid="{DBE544BB-4992-4F13-AED8-B2DE963F4819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29" authorId="0" shapeId="0" xr:uid="{5DC770CA-5ABA-4BA2-B061-1FC83787B4CF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29" authorId="0" shapeId="0" xr:uid="{A79CC47A-BEDA-4446-B142-A107A7F7AAE5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30" authorId="0" shapeId="0" xr:uid="{81369FE7-6A37-4213-BDBF-BB83D69B6561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30" authorId="0" shapeId="0" xr:uid="{17E60BDC-E452-4ED6-BDD6-520F41371CEB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31" authorId="0" shapeId="0" xr:uid="{AC85E017-782E-4E4D-A2AD-28CF8952A4E2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31" authorId="0" shapeId="0" xr:uid="{C1AB8F11-2ACE-4843-84F2-065905FDBC30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32" authorId="0" shapeId="0" xr:uid="{C7999341-B0CF-4125-A0D5-CA12E5BBB050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32" authorId="0" shapeId="0" xr:uid="{C47A70A2-0652-4612-88AB-0CD347D1B97A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33" authorId="0" shapeId="0" xr:uid="{902F4703-B90B-4221-BBE3-D14257FF6B6A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33" authorId="0" shapeId="0" xr:uid="{830C050E-5B1A-49B3-800A-3986ECAFBBC5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34" authorId="0" shapeId="0" xr:uid="{76C6587A-A8B9-4A93-A234-A097F3081E81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D34" authorId="0" shapeId="0" xr:uid="{55676924-7E30-4A83-8457-B2755339C802}">
      <text>
        <r>
          <rPr>
            <sz val="9"/>
            <color indexed="81"/>
            <rFont val="Segoe UI"/>
            <family val="2"/>
          </rPr>
          <t>Número de artigos publicados por ano</t>
        </r>
      </text>
    </comment>
    <comment ref="C36" authorId="0" shapeId="0" xr:uid="{BE6AA7B7-5AD8-40F4-ABAF-BED90EA1E8CF}">
      <text>
        <r>
          <rPr>
            <sz val="9"/>
            <color indexed="81"/>
            <rFont val="Segoe UI"/>
            <family val="2"/>
          </rPr>
          <t>Número de livros publicados no ano</t>
        </r>
      </text>
    </comment>
    <comment ref="D36" authorId="0" shapeId="0" xr:uid="{C5F817F2-A284-4F0C-98E0-AA9FF99A5F92}">
      <text>
        <r>
          <rPr>
            <sz val="9"/>
            <color indexed="81"/>
            <rFont val="Segoe UI"/>
            <family val="2"/>
          </rPr>
          <t>Número de livros publicados no ano</t>
        </r>
      </text>
    </comment>
    <comment ref="C37" authorId="0" shapeId="0" xr:uid="{B6E8F93E-0176-4243-91C9-40F90AFCF428}">
      <text>
        <r>
          <rPr>
            <sz val="9"/>
            <color indexed="81"/>
            <rFont val="Segoe UI"/>
            <family val="2"/>
          </rPr>
          <t>Número de livros publicados no ano</t>
        </r>
      </text>
    </comment>
    <comment ref="D37" authorId="0" shapeId="0" xr:uid="{AF0256C2-CD0C-4731-9690-F8876B2EAA7E}">
      <text>
        <r>
          <rPr>
            <sz val="9"/>
            <color indexed="81"/>
            <rFont val="Segoe UI"/>
            <family val="2"/>
          </rPr>
          <t>Número de livros publicados no ano</t>
        </r>
      </text>
    </comment>
    <comment ref="C38" authorId="0" shapeId="0" xr:uid="{2F41047C-5218-4F1D-96F8-591EC4C53A6F}">
      <text>
        <r>
          <rPr>
            <sz val="9"/>
            <color indexed="81"/>
            <rFont val="Segoe UI"/>
            <family val="2"/>
          </rPr>
          <t>Número de livros publicados no ano</t>
        </r>
      </text>
    </comment>
    <comment ref="D38" authorId="0" shapeId="0" xr:uid="{59BAB021-F909-40EC-90A6-E5403B73CE66}">
      <text>
        <r>
          <rPr>
            <sz val="9"/>
            <color indexed="81"/>
            <rFont val="Segoe UI"/>
            <family val="2"/>
          </rPr>
          <t>Número de livros publicados no ano</t>
        </r>
      </text>
    </comment>
    <comment ref="C40" authorId="0" shapeId="0" xr:uid="{86B873C9-78C1-4A77-A377-05B0056D0E52}">
      <text>
        <r>
          <rPr>
            <sz val="9"/>
            <color indexed="81"/>
            <rFont val="Segoe UI"/>
            <family val="2"/>
          </rPr>
          <t>Número de capítulos de livro publicados no ano</t>
        </r>
      </text>
    </comment>
    <comment ref="D40" authorId="0" shapeId="0" xr:uid="{36BACF7E-3E46-41E0-9C88-2EA4A4B2CC2C}">
      <text>
        <r>
          <rPr>
            <sz val="9"/>
            <color indexed="81"/>
            <rFont val="Segoe UI"/>
            <family val="2"/>
          </rPr>
          <t>Número de capítulos de livro publicados no ano</t>
        </r>
      </text>
    </comment>
    <comment ref="C41" authorId="0" shapeId="0" xr:uid="{285F8F12-4F24-428A-8040-D19D9D1F2898}">
      <text>
        <r>
          <rPr>
            <sz val="9"/>
            <color indexed="81"/>
            <rFont val="Segoe UI"/>
            <family val="2"/>
          </rPr>
          <t>Número de capítulos de livro publicados no ano</t>
        </r>
      </text>
    </comment>
    <comment ref="D41" authorId="0" shapeId="0" xr:uid="{80865705-8D56-4980-902C-3DD3EF26969C}">
      <text>
        <r>
          <rPr>
            <sz val="9"/>
            <color indexed="81"/>
            <rFont val="Segoe UI"/>
            <family val="2"/>
          </rPr>
          <t>Número de capítulos de livro publicados no ano</t>
        </r>
      </text>
    </comment>
    <comment ref="C42" authorId="0" shapeId="0" xr:uid="{4EC22604-5044-462C-BC36-272A5D97BFC6}">
      <text>
        <r>
          <rPr>
            <sz val="9"/>
            <color indexed="81"/>
            <rFont val="Segoe UI"/>
            <family val="2"/>
          </rPr>
          <t>Número de capítulos de livro publicados no ano</t>
        </r>
      </text>
    </comment>
    <comment ref="D42" authorId="0" shapeId="0" xr:uid="{C6CBA275-F464-402D-8B24-09551A99DD3B}">
      <text>
        <r>
          <rPr>
            <sz val="9"/>
            <color indexed="81"/>
            <rFont val="Segoe UI"/>
            <family val="2"/>
          </rPr>
          <t>Número de capítulos de livro publicados no ano</t>
        </r>
      </text>
    </comment>
    <comment ref="C44" authorId="0" shapeId="0" xr:uid="{66BF30AE-1391-4B3B-960D-7577208F68C8}">
      <text>
        <r>
          <rPr>
            <sz val="9"/>
            <color indexed="81"/>
            <rFont val="Segoe UI"/>
            <family val="2"/>
          </rPr>
          <t>Número de trabalhos publicados em congresso científico no ano</t>
        </r>
      </text>
    </comment>
    <comment ref="D44" authorId="0" shapeId="0" xr:uid="{38C33AE0-340F-44A9-902D-AE2D43FB21C1}">
      <text>
        <r>
          <rPr>
            <sz val="9"/>
            <color indexed="81"/>
            <rFont val="Segoe UI"/>
            <family val="2"/>
          </rPr>
          <t>Número de trabalhos publicados em congresso científico no ano</t>
        </r>
      </text>
    </comment>
    <comment ref="C45" authorId="0" shapeId="0" xr:uid="{9E89E6F6-F457-4751-A26C-8F222A27118B}">
      <text>
        <r>
          <rPr>
            <sz val="9"/>
            <color indexed="81"/>
            <rFont val="Segoe UI"/>
            <family val="2"/>
          </rPr>
          <t>Número de trabalhos publicados em congresso científico no ano</t>
        </r>
      </text>
    </comment>
    <comment ref="D45" authorId="0" shapeId="0" xr:uid="{F41F35D5-CC5E-428C-9179-2002BD963728}">
      <text>
        <r>
          <rPr>
            <sz val="9"/>
            <color indexed="81"/>
            <rFont val="Segoe UI"/>
            <family val="2"/>
          </rPr>
          <t>Número de trabalhos publicados em congresso científico no ano</t>
        </r>
      </text>
    </comment>
    <comment ref="C46" authorId="0" shapeId="0" xr:uid="{BAFACEFC-BFCB-4933-9BFA-98B7A2ACAA5B}">
      <text>
        <r>
          <rPr>
            <sz val="9"/>
            <color indexed="81"/>
            <rFont val="Segoe UI"/>
            <family val="2"/>
          </rPr>
          <t>Número de trabalhos publicados em congresso científico no ano</t>
        </r>
      </text>
    </comment>
    <comment ref="D46" authorId="0" shapeId="0" xr:uid="{269901CB-3E36-4905-B412-FEA194009993}">
      <text>
        <r>
          <rPr>
            <sz val="9"/>
            <color indexed="81"/>
            <rFont val="Segoe UI"/>
            <family val="2"/>
          </rPr>
          <t>Número de trabalhos publicados em congresso científico no ano</t>
        </r>
      </text>
    </comment>
    <comment ref="C48" authorId="0" shapeId="0" xr:uid="{C19A1082-70DB-45FA-B0DD-953B2DE47125}">
      <text>
        <r>
          <rPr>
            <sz val="9"/>
            <color indexed="81"/>
            <rFont val="Segoe UI"/>
            <family val="2"/>
          </rPr>
          <t>Número de resumos publicados em congresso científico no ano</t>
        </r>
      </text>
    </comment>
    <comment ref="D48" authorId="0" shapeId="0" xr:uid="{DBF2E3FD-6AF7-4C54-9C51-AE4AA9A33B86}">
      <text>
        <r>
          <rPr>
            <sz val="9"/>
            <color indexed="81"/>
            <rFont val="Segoe UI"/>
            <family val="2"/>
          </rPr>
          <t>Número de resumos publicados em congresso científico no ano</t>
        </r>
      </text>
    </comment>
    <comment ref="C49" authorId="0" shapeId="0" xr:uid="{7434A8B3-52B9-4DEB-9D12-CA39F315944E}">
      <text>
        <r>
          <rPr>
            <sz val="9"/>
            <color indexed="81"/>
            <rFont val="Segoe UI"/>
            <family val="2"/>
          </rPr>
          <t>Número de resumos publicados em congresso científico no ano</t>
        </r>
      </text>
    </comment>
    <comment ref="D49" authorId="0" shapeId="0" xr:uid="{75683B7F-C9D1-4B2A-A431-EBF935371929}">
      <text>
        <r>
          <rPr>
            <sz val="9"/>
            <color indexed="81"/>
            <rFont val="Segoe UI"/>
            <family val="2"/>
          </rPr>
          <t>Número de resumos publicados em congresso científico no ano</t>
        </r>
      </text>
    </comment>
    <comment ref="C50" authorId="0" shapeId="0" xr:uid="{AD76011B-5209-405D-BFC2-50B19CEBF72E}">
      <text>
        <r>
          <rPr>
            <sz val="9"/>
            <color indexed="81"/>
            <rFont val="Segoe UI"/>
            <family val="2"/>
          </rPr>
          <t>Número de resumos publicados em congresso científico no ano</t>
        </r>
      </text>
    </comment>
    <comment ref="D50" authorId="0" shapeId="0" xr:uid="{9C4D88A3-46F1-47E6-B283-9992AF72B334}">
      <text>
        <r>
          <rPr>
            <sz val="9"/>
            <color indexed="81"/>
            <rFont val="Segoe UI"/>
            <family val="2"/>
          </rPr>
          <t>Número de resumos publicados em congresso científico no ano</t>
        </r>
      </text>
    </comment>
    <comment ref="C52" authorId="0" shapeId="0" xr:uid="{20DAE927-6A3A-4281-BCB4-F94B1A8DDFF6}">
      <text>
        <r>
          <rPr>
            <sz val="9"/>
            <color indexed="81"/>
            <rFont val="Segoe UI"/>
            <family val="2"/>
          </rPr>
          <t>Número de trabalhos apresentados em congresso científico no ano</t>
        </r>
      </text>
    </comment>
    <comment ref="D52" authorId="0" shapeId="0" xr:uid="{927AA890-1D8A-4C0D-ABF3-93899E4713BE}">
      <text>
        <r>
          <rPr>
            <sz val="9"/>
            <color indexed="81"/>
            <rFont val="Segoe UI"/>
            <family val="2"/>
          </rPr>
          <t>Número de trabalhos apresentados em congresso científico no ano</t>
        </r>
      </text>
    </comment>
    <comment ref="C53" authorId="0" shapeId="0" xr:uid="{895A3B42-6EEA-4275-9A0F-7C0D28D2199F}">
      <text>
        <r>
          <rPr>
            <sz val="9"/>
            <color indexed="81"/>
            <rFont val="Segoe UI"/>
            <family val="2"/>
          </rPr>
          <t>Número de trabalhos apresentados em congresso científico no ano</t>
        </r>
      </text>
    </comment>
    <comment ref="D53" authorId="0" shapeId="0" xr:uid="{3E0498EB-6DA8-48D2-A8CD-012164B6F5D5}">
      <text>
        <r>
          <rPr>
            <sz val="9"/>
            <color indexed="81"/>
            <rFont val="Segoe UI"/>
            <family val="2"/>
          </rPr>
          <t>Número de trabalhos apresentados em congresso científico no ano</t>
        </r>
      </text>
    </comment>
    <comment ref="C54" authorId="0" shapeId="0" xr:uid="{5DCE1BCE-4916-4F4A-A567-00ADE2E893D1}">
      <text>
        <r>
          <rPr>
            <sz val="9"/>
            <color indexed="81"/>
            <rFont val="Segoe UI"/>
            <family val="2"/>
          </rPr>
          <t>Número de trabalhos apresentados em congresso científico no ano</t>
        </r>
      </text>
    </comment>
    <comment ref="D54" authorId="0" shapeId="0" xr:uid="{94ED4576-95E3-481A-A26A-E097B0D47523}">
      <text>
        <r>
          <rPr>
            <sz val="9"/>
            <color indexed="81"/>
            <rFont val="Segoe UI"/>
            <family val="2"/>
          </rPr>
          <t>Número de trabalhos apresentados em congresso científico no ano</t>
        </r>
      </text>
    </comment>
    <comment ref="C56" authorId="0" shapeId="0" xr:uid="{8A56673F-D2E9-4CA9-8C0E-65715CE8D50C}">
      <text>
        <r>
          <rPr>
            <sz val="9"/>
            <color indexed="81"/>
            <rFont val="Segoe UI"/>
            <family val="2"/>
          </rPr>
          <t>Número de participações em congresso científico no ano</t>
        </r>
      </text>
    </comment>
    <comment ref="D56" authorId="0" shapeId="0" xr:uid="{FFA36D67-D2BD-4148-8299-D2964C409C65}">
      <text>
        <r>
          <rPr>
            <sz val="9"/>
            <color indexed="81"/>
            <rFont val="Segoe UI"/>
            <family val="2"/>
          </rPr>
          <t>Número de participações em congresso científico no ano</t>
        </r>
      </text>
    </comment>
    <comment ref="C57" authorId="0" shapeId="0" xr:uid="{E5EC82E8-B819-4C98-9ECE-DD7946EB69FF}">
      <text>
        <r>
          <rPr>
            <sz val="9"/>
            <color indexed="81"/>
            <rFont val="Segoe UI"/>
            <family val="2"/>
          </rPr>
          <t>Número de participações em congresso científico no ano</t>
        </r>
      </text>
    </comment>
    <comment ref="D57" authorId="0" shapeId="0" xr:uid="{ABEA65FF-7040-4BF9-ABEC-3D44835DB6C1}">
      <text>
        <r>
          <rPr>
            <sz val="9"/>
            <color indexed="81"/>
            <rFont val="Segoe UI"/>
            <family val="2"/>
          </rPr>
          <t>Número de participações em congresso científico no ano</t>
        </r>
      </text>
    </comment>
    <comment ref="C58" authorId="0" shapeId="0" xr:uid="{74797723-A812-4603-AA63-104959FD942C}">
      <text>
        <r>
          <rPr>
            <sz val="9"/>
            <color indexed="81"/>
            <rFont val="Segoe UI"/>
            <family val="2"/>
          </rPr>
          <t>Número de participações em congresso científico no ano</t>
        </r>
      </text>
    </comment>
    <comment ref="D58" authorId="0" shapeId="0" xr:uid="{4ACE9D5D-556A-48D4-96D2-8FFB8A8F1DE2}">
      <text>
        <r>
          <rPr>
            <sz val="9"/>
            <color indexed="81"/>
            <rFont val="Segoe UI"/>
            <family val="2"/>
          </rPr>
          <t>Número de participações em congresso científico no ano</t>
        </r>
      </text>
    </comment>
    <comment ref="C60" authorId="0" shapeId="0" xr:uid="{F3CA5875-3F8A-4862-B0A2-70954654DC1B}">
      <text>
        <r>
          <rPr>
            <sz val="9"/>
            <color indexed="81"/>
            <rFont val="Segoe UI"/>
            <family val="2"/>
          </rPr>
          <t>Número de artigos e resenhas no ano</t>
        </r>
      </text>
    </comment>
    <comment ref="D60" authorId="0" shapeId="0" xr:uid="{E8A49FF5-6002-4A54-B763-471D7680DCCD}">
      <text>
        <r>
          <rPr>
            <sz val="9"/>
            <color indexed="81"/>
            <rFont val="Segoe UI"/>
            <family val="2"/>
          </rPr>
          <t>Número de artigos e resenhas no ano</t>
        </r>
      </text>
    </comment>
    <comment ref="C61" authorId="0" shapeId="0" xr:uid="{3EAFF34D-BBB4-4829-A0E9-52C3EB3B44A2}">
      <text>
        <r>
          <rPr>
            <sz val="9"/>
            <color indexed="81"/>
            <rFont val="Segoe UI"/>
            <family val="2"/>
          </rPr>
          <t>Número de artigos e resenhas no ano</t>
        </r>
      </text>
    </comment>
    <comment ref="D61" authorId="0" shapeId="0" xr:uid="{1B37BA2A-AFF8-4394-AFEF-790578466A04}">
      <text>
        <r>
          <rPr>
            <sz val="9"/>
            <color indexed="81"/>
            <rFont val="Segoe UI"/>
            <family val="2"/>
          </rPr>
          <t>Número de artigos e resenhas no ano</t>
        </r>
      </text>
    </comment>
    <comment ref="C62" authorId="0" shapeId="0" xr:uid="{EDCF4525-E27C-4FE2-ACCF-1C190F0C2001}">
      <text>
        <r>
          <rPr>
            <sz val="9"/>
            <color indexed="81"/>
            <rFont val="Segoe UI"/>
            <family val="2"/>
          </rPr>
          <t>Número de artigos e resenhas no ano</t>
        </r>
      </text>
    </comment>
    <comment ref="D62" authorId="0" shapeId="0" xr:uid="{D92B2E65-8438-491B-8005-86034A98C078}">
      <text>
        <r>
          <rPr>
            <sz val="9"/>
            <color indexed="81"/>
            <rFont val="Segoe UI"/>
            <family val="2"/>
          </rPr>
          <t>Número de artigos e resenhas no ano</t>
        </r>
      </text>
    </comment>
    <comment ref="C66" authorId="0" shapeId="0" xr:uid="{9C422268-55BF-454F-A4D6-B72203377F17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D66" authorId="0" shapeId="0" xr:uid="{466E56D1-0815-44E0-A15D-F6D847C9434D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C67" authorId="0" shapeId="0" xr:uid="{3A484D37-7655-422C-92BF-D557328C2283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D67" authorId="0" shapeId="0" xr:uid="{B8F9B0DD-C777-4ADB-B737-DFC0A6531813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C68" authorId="0" shapeId="0" xr:uid="{D0B5A4AF-A3B9-4089-BB80-7FA021887A1F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D68" authorId="0" shapeId="0" xr:uid="{735F3003-1479-491F-8CB0-9F2FE0A12FA9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C70" authorId="0" shapeId="0" xr:uid="{BBAC0D4D-8BC0-469D-82CC-0942C7B494FA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D70" authorId="0" shapeId="0" xr:uid="{992BE670-7F64-455D-9703-80E1CCB1A88D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C71" authorId="0" shapeId="0" xr:uid="{AE57901D-E4FA-445D-BBF2-7E6323A5AFDD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D71" authorId="0" shapeId="0" xr:uid="{AB991169-F40D-4EC7-8FEC-3921BF2CA8F5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C72" authorId="0" shapeId="0" xr:uid="{828A9B07-6EC1-4788-8EF5-107BD30704AA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D72" authorId="0" shapeId="0" xr:uid="{32044825-ED2B-48BF-B5A9-71833FD91583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C74" authorId="0" shapeId="0" xr:uid="{32B58B4F-12A0-4F58-9054-1A76659AD511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D74" authorId="0" shapeId="0" xr:uid="{09945394-F784-4F35-ACF1-22FC4E1F7D35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C75" authorId="0" shapeId="0" xr:uid="{8A8AFC9B-9648-4C36-AAC5-D16931A3AA44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D75" authorId="0" shapeId="0" xr:uid="{68925C78-D0F2-4D6F-AD25-78D19309B1B9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C76" authorId="0" shapeId="0" xr:uid="{ACDC4EB2-53B4-4933-BA9E-7734BC843934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D76" authorId="0" shapeId="0" xr:uid="{4F3A114B-B1E2-4558-9303-21B71A66D578}">
      <text>
        <r>
          <rPr>
            <sz val="9"/>
            <color indexed="81"/>
            <rFont val="Segoe UI"/>
            <family val="2"/>
          </rPr>
          <t>Número de "produtos" / eventos por ano</t>
        </r>
      </text>
    </comment>
    <comment ref="C79" authorId="0" shapeId="0" xr:uid="{60F0ACDE-8420-4E0B-9D8F-7EB174F24C45}">
      <text>
        <r>
          <rPr>
            <sz val="9"/>
            <color indexed="81"/>
            <rFont val="Segoe UI"/>
            <family val="2"/>
          </rPr>
          <t>Número de patentes por ano</t>
        </r>
      </text>
    </comment>
    <comment ref="D79" authorId="0" shapeId="0" xr:uid="{25995051-47F4-4A5A-B33A-3DE8F644CFBA}">
      <text>
        <r>
          <rPr>
            <sz val="9"/>
            <color indexed="81"/>
            <rFont val="Segoe UI"/>
            <family val="2"/>
          </rPr>
          <t>Número de patentes por ano</t>
        </r>
      </text>
    </comment>
    <comment ref="C80" authorId="0" shapeId="0" xr:uid="{F4431B49-6ADF-4393-B805-555D7EC7B8E1}">
      <text>
        <r>
          <rPr>
            <sz val="9"/>
            <color indexed="81"/>
            <rFont val="Segoe UI"/>
            <family val="2"/>
          </rPr>
          <t>Número de patentes por ano</t>
        </r>
      </text>
    </comment>
    <comment ref="D80" authorId="0" shapeId="0" xr:uid="{BBAD844C-872D-4203-AE86-38C950734D7D}">
      <text>
        <r>
          <rPr>
            <sz val="9"/>
            <color indexed="81"/>
            <rFont val="Segoe UI"/>
            <family val="2"/>
          </rPr>
          <t>Número de patentes por ano</t>
        </r>
      </text>
    </comment>
    <comment ref="C82" authorId="0" shapeId="0" xr:uid="{A672A3AC-51A8-4AFC-AD33-9F06C87BCF98}">
      <text>
        <r>
          <rPr>
            <sz val="9"/>
            <color indexed="81"/>
            <rFont val="Segoe UI"/>
            <family val="2"/>
          </rPr>
          <t>Número de produtos técnicos  por ano</t>
        </r>
      </text>
    </comment>
    <comment ref="D82" authorId="0" shapeId="0" xr:uid="{F34CFBA1-D0B8-4718-8623-B0CE03C58A1C}">
      <text>
        <r>
          <rPr>
            <sz val="9"/>
            <color indexed="81"/>
            <rFont val="Segoe UI"/>
            <family val="2"/>
          </rPr>
          <t>Número de produtos técnicos  por ano</t>
        </r>
      </text>
    </comment>
    <comment ref="C83" authorId="0" shapeId="0" xr:uid="{BF9B759B-07DD-4199-A99B-53693F8F9BCC}">
      <text>
        <r>
          <rPr>
            <sz val="9"/>
            <color indexed="81"/>
            <rFont val="Segoe UI"/>
            <family val="2"/>
          </rPr>
          <t>Número de produtos técnicos  por ano</t>
        </r>
      </text>
    </comment>
    <comment ref="D83" authorId="0" shapeId="0" xr:uid="{D1831FC4-A4F9-4C93-9764-0ADB5D487AE6}">
      <text>
        <r>
          <rPr>
            <sz val="9"/>
            <color indexed="81"/>
            <rFont val="Segoe UI"/>
            <family val="2"/>
          </rPr>
          <t>Número de produtos técnicos  por ano</t>
        </r>
      </text>
    </comment>
    <comment ref="C84" authorId="0" shapeId="0" xr:uid="{3A5F529D-4A08-40AE-9831-CFBE02D8B34B}">
      <text>
        <r>
          <rPr>
            <sz val="9"/>
            <color indexed="81"/>
            <rFont val="Segoe UI"/>
            <family val="2"/>
          </rPr>
          <t>Número de produtos técnicos  por ano</t>
        </r>
      </text>
    </comment>
    <comment ref="D84" authorId="0" shapeId="0" xr:uid="{120E2631-8DF9-4B99-95C0-5AD8958E8405}">
      <text>
        <r>
          <rPr>
            <sz val="9"/>
            <color indexed="81"/>
            <rFont val="Segoe UI"/>
            <family val="2"/>
          </rPr>
          <t>Número de produtos técnicos  por ano</t>
        </r>
      </text>
    </comment>
    <comment ref="C86" authorId="0" shapeId="0" xr:uid="{133C36BA-8906-4B07-8E26-977E635E77E5}">
      <text>
        <r>
          <rPr>
            <sz val="9"/>
            <color indexed="81"/>
            <rFont val="Segoe UI"/>
            <family val="2"/>
          </rPr>
          <t>Número de textos, boletins, etc por ano</t>
        </r>
      </text>
    </comment>
    <comment ref="D86" authorId="0" shapeId="0" xr:uid="{313BF42A-7286-470B-A201-D57A62F1B081}">
      <text>
        <r>
          <rPr>
            <sz val="9"/>
            <color indexed="81"/>
            <rFont val="Segoe UI"/>
            <family val="2"/>
          </rPr>
          <t>Número de textos, boletins, etc por ano</t>
        </r>
      </text>
    </comment>
    <comment ref="C87" authorId="0" shapeId="0" xr:uid="{10891B19-3798-4122-BA76-D517BF194B75}">
      <text>
        <r>
          <rPr>
            <sz val="9"/>
            <color indexed="81"/>
            <rFont val="Segoe UI"/>
            <family val="2"/>
          </rPr>
          <t>Número de textos, boletins, etc por ano</t>
        </r>
      </text>
    </comment>
    <comment ref="D87" authorId="0" shapeId="0" xr:uid="{DA36154B-1255-4B8A-899D-8E84A099C692}">
      <text>
        <r>
          <rPr>
            <sz val="9"/>
            <color indexed="81"/>
            <rFont val="Segoe UI"/>
            <family val="2"/>
          </rPr>
          <t>Número de textos, boletins, etc por ano</t>
        </r>
      </text>
    </comment>
    <comment ref="C88" authorId="0" shapeId="0" xr:uid="{1EDC194A-BA77-4B8C-92AD-35014F35F79D}">
      <text>
        <r>
          <rPr>
            <sz val="9"/>
            <color indexed="81"/>
            <rFont val="Segoe UI"/>
            <family val="2"/>
          </rPr>
          <t>Número de textos, boletins, etc por ano</t>
        </r>
      </text>
    </comment>
    <comment ref="D88" authorId="0" shapeId="0" xr:uid="{770B93C1-015A-4727-9433-A703C36C258A}">
      <text>
        <r>
          <rPr>
            <sz val="9"/>
            <color indexed="81"/>
            <rFont val="Segoe UI"/>
            <family val="2"/>
          </rPr>
          <t>Número de textos, boletins, etc por ano</t>
        </r>
      </text>
    </comment>
    <comment ref="C89" authorId="0" shapeId="0" xr:uid="{5E1FEB93-1FE7-443F-A8E3-A8E6E8C411B0}">
      <text>
        <r>
          <rPr>
            <sz val="9"/>
            <color indexed="81"/>
            <rFont val="Segoe UI"/>
            <family val="2"/>
          </rPr>
          <t>Número de textos, boletins, etc por ano</t>
        </r>
      </text>
    </comment>
    <comment ref="D89" authorId="0" shapeId="0" xr:uid="{CFCC3FCC-5654-4876-A9FF-49B80690D962}">
      <text>
        <r>
          <rPr>
            <sz val="9"/>
            <color indexed="81"/>
            <rFont val="Segoe UI"/>
            <family val="2"/>
          </rPr>
          <t>Número de textos, boletins, etc por ano</t>
        </r>
      </text>
    </comment>
    <comment ref="C92" authorId="0" shapeId="0" xr:uid="{BB55FDC8-E511-42C2-BB6E-4FBBD86DAC52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92" authorId="0" shapeId="0" xr:uid="{181D08F0-ACB4-4283-A490-834EB22EBDC2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93" authorId="0" shapeId="0" xr:uid="{2DEE6E21-F563-44AE-BE73-464A08FFA54F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93" authorId="0" shapeId="0" xr:uid="{53906BBB-C055-4816-B5C5-179F00BDA448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94" authorId="0" shapeId="0" xr:uid="{90CB3820-7B62-43A0-BB36-473E31948B20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94" authorId="0" shapeId="0" xr:uid="{96ACEFB1-2D14-4ABE-ABE8-050A21B7C24F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95" authorId="0" shapeId="0" xr:uid="{1E34FC23-89EF-45A2-9718-E0189569DEB3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95" authorId="0" shapeId="0" xr:uid="{CF21272F-6AAE-4739-8819-7D2E7FA018AA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96" authorId="0" shapeId="0" xr:uid="{56CAD824-3A09-4DEE-A0B2-DEDF26BB08BF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96" authorId="0" shapeId="0" xr:uid="{3FBB717A-36D9-4EF2-9789-F8E02D59CB09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97" authorId="0" shapeId="0" xr:uid="{4537B2D8-781B-4CF7-94C3-E2DCA2697098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97" authorId="0" shapeId="0" xr:uid="{4717B735-955C-40D3-9007-D8C234002ECB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98" authorId="0" shapeId="0" xr:uid="{12421FA6-D12D-4B20-BB9B-1A5732AA6FD8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98" authorId="0" shapeId="0" xr:uid="{96F782DB-8B52-4B6F-AEEB-AEE48FE85377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99" authorId="0" shapeId="0" xr:uid="{05C3AACE-9C94-4498-9A8A-D565334BE00B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99" authorId="0" shapeId="0" xr:uid="{DB51A8A4-3478-49EF-AE68-FB1CAC58069C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100" authorId="0" shapeId="0" xr:uid="{166265EE-FEE4-495A-B2FA-8BC14CB61DA4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100" authorId="0" shapeId="0" xr:uid="{5088F4DA-F19D-4AE0-BF90-F92DBE9BE398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101" authorId="0" shapeId="0" xr:uid="{D1344666-465D-492E-AD0B-8E154A2694CC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D101" authorId="0" shapeId="0" xr:uid="{7C840372-C3B8-4E15-922D-D5012F1AA4E0}">
      <text>
        <r>
          <rPr>
            <b/>
            <sz val="9"/>
            <color indexed="81"/>
            <rFont val="Segoe UI"/>
            <family val="2"/>
          </rPr>
          <t>número de meses na função por ano</t>
        </r>
      </text>
    </comment>
    <comment ref="C104" authorId="0" shapeId="0" xr:uid="{4118E976-ECD4-4A4D-9C89-0F57AD072D3F}">
      <text>
        <r>
          <rPr>
            <sz val="9"/>
            <color indexed="81"/>
            <rFont val="Segoe UI"/>
            <family val="2"/>
          </rPr>
          <t>Número de meses no colegiado ou representação</t>
        </r>
      </text>
    </comment>
    <comment ref="D104" authorId="0" shapeId="0" xr:uid="{486A1163-1561-4F63-97B1-6DAD56BE839E}">
      <text>
        <r>
          <rPr>
            <sz val="9"/>
            <color indexed="81"/>
            <rFont val="Segoe UI"/>
            <family val="2"/>
          </rPr>
          <t>Número de meses no colegiado ou representação</t>
        </r>
      </text>
    </comment>
    <comment ref="C105" authorId="0" shapeId="0" xr:uid="{BAD42F3D-EE96-47EC-A468-DA925DDBA141}">
      <text>
        <r>
          <rPr>
            <sz val="9"/>
            <color indexed="81"/>
            <rFont val="Segoe UI"/>
            <family val="2"/>
          </rPr>
          <t>Número de meses no colegiado ou representação</t>
        </r>
      </text>
    </comment>
    <comment ref="D105" authorId="0" shapeId="0" xr:uid="{0C6FF0FC-7AD3-4F30-A007-2442CC876FB7}">
      <text>
        <r>
          <rPr>
            <sz val="9"/>
            <color indexed="81"/>
            <rFont val="Segoe UI"/>
            <family val="2"/>
          </rPr>
          <t>Número de meses no colegiado ou representação</t>
        </r>
      </text>
    </comment>
    <comment ref="C106" authorId="0" shapeId="0" xr:uid="{9BABDEED-0C3A-478D-8F5A-312A60CF1E01}">
      <text>
        <r>
          <rPr>
            <sz val="9"/>
            <color indexed="81"/>
            <rFont val="Segoe UI"/>
            <family val="2"/>
          </rPr>
          <t>Número de meses no colegiado ou representação</t>
        </r>
      </text>
    </comment>
    <comment ref="D106" authorId="0" shapeId="0" xr:uid="{6C91E5E3-BE1F-4A31-A91C-162465F7398E}">
      <text>
        <r>
          <rPr>
            <sz val="9"/>
            <color indexed="81"/>
            <rFont val="Segoe UI"/>
            <family val="2"/>
          </rPr>
          <t>Número de meses no colegiado ou representação</t>
        </r>
      </text>
    </comment>
    <comment ref="C109" authorId="0" shapeId="0" xr:uid="{AB33A95C-BCA5-4CFF-8B87-3DCBD81EEABA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D109" authorId="0" shapeId="0" xr:uid="{94EA93EC-B610-4878-BD4A-D041401F397C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C110" authorId="0" shapeId="0" xr:uid="{38421408-1E35-475A-A1F1-904FC310F261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D110" authorId="0" shapeId="0" xr:uid="{3D83E4EE-A418-4D0F-8A98-0A783C492231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C111" authorId="0" shapeId="0" xr:uid="{82180DA5-C5CF-4B94-A46D-0FD0715D7F8C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D111" authorId="0" shapeId="0" xr:uid="{E9D5216D-DD5A-454D-A84E-4847DF746000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C112" authorId="0" shapeId="0" xr:uid="{BF8612FA-0CB9-438F-966F-B51D51517E3E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D112" authorId="0" shapeId="0" xr:uid="{72898C0C-B07D-405A-AE29-25342D6FF5EF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C113" authorId="0" shapeId="0" xr:uid="{8D89E322-7F7A-4B52-A96C-26796F53D6C1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D113" authorId="0" shapeId="0" xr:uid="{CCA18C32-E72A-4CD8-91DD-A649ED6E47CB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C114" authorId="0" shapeId="0" xr:uid="{E64EFEAC-328D-4875-BFB7-1F9ECC50618B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D114" authorId="0" shapeId="0" xr:uid="{ADFC20D6-6BF2-47A2-A90A-929A397C2C7F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C115" authorId="0" shapeId="0" xr:uid="{3AA6ACCB-290D-436F-8E67-023EBDB172F2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D115" authorId="0" shapeId="0" xr:uid="{561B4DC2-C49A-4498-BE43-E9258D9525D2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C116" authorId="0" shapeId="0" xr:uid="{45DEFA48-4788-4897-99CC-F98A7493F91B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D116" authorId="0" shapeId="0" xr:uid="{49A24E29-CD61-4769-891E-936E22BDFD50}">
      <text>
        <r>
          <rPr>
            <sz val="9"/>
            <color indexed="81"/>
            <rFont val="Segoe UI"/>
            <family val="2"/>
          </rPr>
          <t>Número de orientações concluídas no ano</t>
        </r>
      </text>
    </comment>
    <comment ref="C119" authorId="0" shapeId="0" xr:uid="{0B46DC1C-93AE-4932-AD14-E53A0E4E348E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D119" authorId="0" shapeId="0" xr:uid="{4C4B3272-BE44-4565-9E2C-798189D75228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C120" authorId="0" shapeId="0" xr:uid="{92AA116D-0C13-4F84-865C-20F57DADCFDC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D120" authorId="0" shapeId="0" xr:uid="{4FEFF58D-3282-400A-A28F-3E14E31EA36A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C121" authorId="0" shapeId="0" xr:uid="{A089CDBC-AC57-476F-AA46-6291B721EB67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D121" authorId="0" shapeId="0" xr:uid="{59960383-7E41-4B59-9D2D-91ED23345698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C122" authorId="0" shapeId="0" xr:uid="{B0BC6480-7420-4DE3-A2D5-1B8B86B8AD57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D122" authorId="0" shapeId="0" xr:uid="{CCD0FA18-94FC-4A5E-AEF9-588DD43DF6C9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C123" authorId="0" shapeId="0" xr:uid="{BE2896A3-672B-4D7D-9D90-AD94E658103B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D123" authorId="0" shapeId="0" xr:uid="{EBFB6F8B-5CF0-4D22-8F6D-2B2A6CF04671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C124" authorId="0" shapeId="0" xr:uid="{3392EB97-AA71-4722-857E-B4AFDC5A1D29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D124" authorId="0" shapeId="0" xr:uid="{5EDCCC96-5BF1-4712-9AC6-11D9352839B8}">
      <text>
        <r>
          <rPr>
            <sz val="9"/>
            <color indexed="81"/>
            <rFont val="Segoe UI"/>
            <family val="2"/>
          </rPr>
          <t>Número de participação em bancas no ano</t>
        </r>
      </text>
    </comment>
    <comment ref="C127" authorId="0" shapeId="0" xr:uid="{D9E019AB-D86B-4704-8C80-C58C9C697107}">
      <text>
        <r>
          <rPr>
            <sz val="9"/>
            <color indexed="81"/>
            <rFont val="Segoe UI"/>
            <family val="2"/>
          </rPr>
          <t>Número de premiações no ano</t>
        </r>
      </text>
    </comment>
    <comment ref="D127" authorId="0" shapeId="0" xr:uid="{A5BEFB6C-2829-4770-A637-C5B7D00ADB8E}">
      <text>
        <r>
          <rPr>
            <sz val="9"/>
            <color indexed="81"/>
            <rFont val="Segoe UI"/>
            <family val="2"/>
          </rPr>
          <t>Número de premiações no ano</t>
        </r>
      </text>
    </comment>
    <comment ref="C128" authorId="0" shapeId="0" xr:uid="{6CDF6209-E2C3-4130-9FFE-A5E6C06B261E}">
      <text>
        <r>
          <rPr>
            <sz val="9"/>
            <color indexed="81"/>
            <rFont val="Segoe UI"/>
            <family val="2"/>
          </rPr>
          <t>Número de premiações no ano</t>
        </r>
      </text>
    </comment>
    <comment ref="D128" authorId="0" shapeId="0" xr:uid="{27FB76CF-6F29-4358-A93F-DB6218789BC2}">
      <text>
        <r>
          <rPr>
            <sz val="9"/>
            <color indexed="81"/>
            <rFont val="Segoe UI"/>
            <family val="2"/>
          </rPr>
          <t>Número de premiações no ano</t>
        </r>
      </text>
    </comment>
    <comment ref="C129" authorId="0" shapeId="0" xr:uid="{14583A42-2635-4536-8326-072E3B45775D}">
      <text>
        <r>
          <rPr>
            <sz val="9"/>
            <color indexed="81"/>
            <rFont val="Segoe UI"/>
            <family val="2"/>
          </rPr>
          <t>Número de premiações no ano</t>
        </r>
      </text>
    </comment>
    <comment ref="D129" authorId="0" shapeId="0" xr:uid="{5CCC8C35-E071-4DF1-9B60-68444CB33160}">
      <text>
        <r>
          <rPr>
            <sz val="9"/>
            <color indexed="81"/>
            <rFont val="Segoe UI"/>
            <family val="2"/>
          </rPr>
          <t>Número de premiações no ano</t>
        </r>
      </text>
    </comment>
    <comment ref="C132" authorId="0" shapeId="0" xr:uid="{1F8E0C9D-53F1-46AD-BBD4-46E70CDB62A8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D132" authorId="0" shapeId="0" xr:uid="{CC978133-13C1-454C-BAA3-9EC08FB85BB4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C133" authorId="0" shapeId="0" xr:uid="{F7CBD145-E97E-461A-B3C0-505E0E4772B5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D133" authorId="0" shapeId="0" xr:uid="{54A759B3-3B7B-4182-BEDE-2283AF63F125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C134" authorId="0" shapeId="0" xr:uid="{33C511B9-E588-49B4-A2A5-466AC94D9497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D134" authorId="0" shapeId="0" xr:uid="{1BA1D84B-BF14-4CC4-906F-6640EDFAC3FC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C135" authorId="0" shapeId="0" xr:uid="{A124F713-610D-4D6C-9546-5BE113173E4B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D135" authorId="0" shapeId="0" xr:uid="{2C63ADED-5B2A-4E42-BFAD-A7817F3039CA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C136" authorId="0" shapeId="0" xr:uid="{02AAC949-7ED3-499D-8FB8-C65C9DFCDD39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D136" authorId="0" shapeId="0" xr:uid="{C5BC0421-79C2-42A8-9F82-2E0B6E4026DE}">
      <text>
        <r>
          <rPr>
            <sz val="9"/>
            <color indexed="81"/>
            <rFont val="Segoe UI"/>
            <family val="2"/>
          </rPr>
          <t>Número de periódicos em que é membro no ano</t>
        </r>
      </text>
    </comment>
    <comment ref="C139" authorId="0" shapeId="0" xr:uid="{32151732-3B2B-4F1E-A8AA-33592B2B8734}">
      <text>
        <r>
          <rPr>
            <sz val="9"/>
            <color indexed="81"/>
            <rFont val="Segoe UI"/>
            <family val="2"/>
          </rPr>
          <t>Número de projetos por ano</t>
        </r>
      </text>
    </comment>
    <comment ref="D139" authorId="0" shapeId="0" xr:uid="{7BE70E48-CDF5-4AFA-84CF-7A9D74716706}">
      <text>
        <r>
          <rPr>
            <sz val="9"/>
            <color indexed="81"/>
            <rFont val="Segoe UI"/>
            <family val="2"/>
          </rPr>
          <t>Número de projetos por ano</t>
        </r>
      </text>
    </comment>
    <comment ref="C140" authorId="0" shapeId="0" xr:uid="{33A121E0-C635-46A9-8CC3-2E117357EDED}">
      <text>
        <r>
          <rPr>
            <sz val="9"/>
            <color indexed="81"/>
            <rFont val="Segoe UI"/>
            <family val="2"/>
          </rPr>
          <t>Número de projetos por ano</t>
        </r>
      </text>
    </comment>
    <comment ref="D140" authorId="0" shapeId="0" xr:uid="{4B90926B-05B8-49A3-B41F-D5C2DB5D704E}">
      <text>
        <r>
          <rPr>
            <sz val="9"/>
            <color indexed="81"/>
            <rFont val="Segoe UI"/>
            <family val="2"/>
          </rPr>
          <t>Número de projetos por ano</t>
        </r>
      </text>
    </comment>
    <comment ref="C141" authorId="0" shapeId="0" xr:uid="{83450BD1-FD30-4E55-AD7E-5BA887A255C3}">
      <text>
        <r>
          <rPr>
            <sz val="9"/>
            <color indexed="81"/>
            <rFont val="Segoe UI"/>
            <family val="2"/>
          </rPr>
          <t>Número de projetos por ano</t>
        </r>
      </text>
    </comment>
    <comment ref="D141" authorId="0" shapeId="0" xr:uid="{7EF7BDCF-9A9B-4791-9958-42A3F2722E77}">
      <text>
        <r>
          <rPr>
            <sz val="9"/>
            <color indexed="81"/>
            <rFont val="Segoe UI"/>
            <family val="2"/>
          </rPr>
          <t>Número de projetos por ano</t>
        </r>
      </text>
    </comment>
    <comment ref="C142" authorId="0" shapeId="0" xr:uid="{3CD55160-4C2A-4E04-B52B-832F4A5E6137}">
      <text>
        <r>
          <rPr>
            <sz val="9"/>
            <color indexed="81"/>
            <rFont val="Segoe UI"/>
            <family val="2"/>
          </rPr>
          <t>Número de projetos por ano</t>
        </r>
      </text>
    </comment>
    <comment ref="D142" authorId="0" shapeId="0" xr:uid="{BBE96957-2648-450E-A1BA-0E795DC63B54}">
      <text>
        <r>
          <rPr>
            <sz val="9"/>
            <color indexed="81"/>
            <rFont val="Segoe UI"/>
            <family val="2"/>
          </rPr>
          <t>Número de projetos por ano</t>
        </r>
      </text>
    </comment>
  </commentList>
</comments>
</file>

<file path=xl/sharedStrings.xml><?xml version="1.0" encoding="utf-8"?>
<sst xmlns="http://schemas.openxmlformats.org/spreadsheetml/2006/main" count="226" uniqueCount="194">
  <si>
    <t>Pontuação</t>
  </si>
  <si>
    <t>TRABALHO PUBLICADO EM ANAIS DE CONGRESSO CIENTÍFICO</t>
  </si>
  <si>
    <t>Congresso Internacional</t>
  </si>
  <si>
    <t>Congresso nacional</t>
  </si>
  <si>
    <t>RESUMO PUBLICADO EM ANAIS DE CONGRESSO CIENTÍFICO</t>
  </si>
  <si>
    <t>T o t a l</t>
  </si>
  <si>
    <t>ARTIGOS EM PERIÓDICOS INTERNACIONAIS</t>
  </si>
  <si>
    <t>ARTIGOS EM PERIÓDICOS NACIONAIS</t>
  </si>
  <si>
    <t>CAPÍTULO DE LIVRO</t>
  </si>
  <si>
    <t>Editora c/ corpo editorial e com distribuição internacional</t>
  </si>
  <si>
    <t>Editora c/ corpo editorial e com distribuição local</t>
  </si>
  <si>
    <t>LIVROS</t>
  </si>
  <si>
    <t>Editora c/ corpo editorial e com distribuição nacional</t>
  </si>
  <si>
    <t>Congresso local</t>
  </si>
  <si>
    <t>Distribuição e veiculação internacional</t>
  </si>
  <si>
    <t>Distribuição e veiculação nacional</t>
  </si>
  <si>
    <t>Distribuição e veiculação local</t>
  </si>
  <si>
    <t>EXPOSIÇÃO DE ARTES INDIVIDUAL</t>
  </si>
  <si>
    <t>Internacional</t>
  </si>
  <si>
    <t>Nacional</t>
  </si>
  <si>
    <t>Local</t>
  </si>
  <si>
    <t>PARTICIPAÇÃO EM EXPOSIÇÃO DE ARTES COLETIVA OU APRESENTAÇÃO ARTÍSTICA</t>
  </si>
  <si>
    <t>APRESENTAÇÃO DE TRABALHO EM CONGRESSO CIENTÍFICO</t>
  </si>
  <si>
    <t>ARTIGO DE OPINIÃO, DIVULGAÇÃO E RESENHAS</t>
  </si>
  <si>
    <t>Em veículos de circulação internacional</t>
  </si>
  <si>
    <t>Em veículos de circulação nacional</t>
  </si>
  <si>
    <t>Em veículos de circulação local</t>
  </si>
  <si>
    <t>Patente Internacional</t>
  </si>
  <si>
    <t>Patente nacional</t>
  </si>
  <si>
    <t>PRODUTOS TÉCNICOS DESENVOLVIDOS</t>
  </si>
  <si>
    <t>Com repercussão externa internacional</t>
  </si>
  <si>
    <t>Com repercussão externa nacional</t>
  </si>
  <si>
    <t>Com repercussão externa local</t>
  </si>
  <si>
    <t>PRODUTOS ASSOCIADOS A ATIVIDADES CADASTRADAS NA PROEX</t>
  </si>
  <si>
    <t>Pró-Reitores</t>
  </si>
  <si>
    <t>Superintendentes e Assessores GAR</t>
  </si>
  <si>
    <t>Coordenadores das Pró-Reitorias</t>
  </si>
  <si>
    <t>Diretores de Núcelos da Administração</t>
  </si>
  <si>
    <t>Tese de Doutorado</t>
  </si>
  <si>
    <t>Dissertação de Mestrado</t>
  </si>
  <si>
    <t>Trabalho de Conclusão de Curso ou Especialização</t>
  </si>
  <si>
    <t>Monitoria</t>
  </si>
  <si>
    <t>Extensão</t>
  </si>
  <si>
    <t>Especialização ou TCC</t>
  </si>
  <si>
    <t>Premio Internacional</t>
  </si>
  <si>
    <t>Premio Nacional</t>
  </si>
  <si>
    <t>Premio Local</t>
  </si>
  <si>
    <t>Membro de Comitê - Periódico Internacional</t>
  </si>
  <si>
    <t>Membro de Comitê - Periódico Nacional</t>
  </si>
  <si>
    <t>Parecerista ad hoc - Periódico Internacional</t>
  </si>
  <si>
    <t>Parecerista ad hoc - Periódico Nacional</t>
  </si>
  <si>
    <t xml:space="preserve">PARTICIPAÇÃO EM BANCAS </t>
  </si>
  <si>
    <t>Editora c/ corpo editorial - local</t>
  </si>
  <si>
    <t>Editora c/ corpo editorial - internacional</t>
  </si>
  <si>
    <t>Editora c/ corpo editorial - nacional</t>
  </si>
  <si>
    <t>Artigo Qualis A (primeiro ao terceiro autor)</t>
  </si>
  <si>
    <t>Artigo Qualis A (a partir do quarto autor)</t>
  </si>
  <si>
    <t>Artigo Qualis B (a partir do quarto autor)</t>
  </si>
  <si>
    <t>Artigo Qualis B (primeiro ao terceiro autor)</t>
  </si>
  <si>
    <t>Artigo Qualis C (primeiro ao terceiro autor)</t>
  </si>
  <si>
    <t>Artigo Qualis C (a partir do quarto autor)</t>
  </si>
  <si>
    <t>Ano 1</t>
  </si>
  <si>
    <t>Ano 2</t>
  </si>
  <si>
    <t>Reitor ou vice</t>
  </si>
  <si>
    <t>Diretor ou vice de Centros Universitários</t>
  </si>
  <si>
    <t>Projeto, programa, oficina, curso, etc</t>
  </si>
  <si>
    <t>Administração</t>
  </si>
  <si>
    <t>FILME, VÍDEO, ÁUDIO, AUDIOVISUAL E PRODUÇÃO GRÁFICA (registrados na Pró-Reitoria correspondente)</t>
  </si>
  <si>
    <t>Doutorado/Qualificação</t>
  </si>
  <si>
    <t>Mestrado/Qualificação</t>
  </si>
  <si>
    <t>Concurso Público fora da instituição</t>
  </si>
  <si>
    <t>Concurso Público na instituição</t>
  </si>
  <si>
    <t>Concurso de monitoria</t>
  </si>
  <si>
    <t>Coord. de Projeto com financiamento externo</t>
  </si>
  <si>
    <t>Coord. de Projeto com financiamento interno</t>
  </si>
  <si>
    <t>Integrante com financiamento externo</t>
  </si>
  <si>
    <t>Integrante com financiamento interno</t>
  </si>
  <si>
    <t>PREMIAÇÕES E HOMENAGENS RECEBIDAS</t>
  </si>
  <si>
    <t>Diretores ou vice de Unidades Universitárias</t>
  </si>
  <si>
    <t>Coordenador ou vice de Cursos de Graduação e Pós</t>
  </si>
  <si>
    <t>Chefes ou sub-chefe de Departamentos de Ensino</t>
  </si>
  <si>
    <t>Stricto sensu</t>
  </si>
  <si>
    <t>Latu sensu</t>
  </si>
  <si>
    <t>QUALIFICAÇÃO PROFISSIONAL CONCLUÍDA</t>
  </si>
  <si>
    <t>Carga horaria semanal média/semestre Pós- Graduação</t>
  </si>
  <si>
    <t>Produção Bibliográfica</t>
  </si>
  <si>
    <t>Autoria de boletins, apostilas ou circular técnica</t>
  </si>
  <si>
    <t>Palestras e conferências ministradas</t>
  </si>
  <si>
    <t>Representação</t>
  </si>
  <si>
    <t>SUB-TOTAL ORIENTAÇÕES E BANCAS</t>
  </si>
  <si>
    <t>Orientações e bancas</t>
  </si>
  <si>
    <t>SUB-TOTAL PREMIAÇÕES E HOMENAGENS</t>
  </si>
  <si>
    <t>Comitês e Ah Hoc</t>
  </si>
  <si>
    <t>Capacitação profissional</t>
  </si>
  <si>
    <t>SUB-TOTAL QUALIFICAÇÃO</t>
  </si>
  <si>
    <t>TOTAL OBTIDO</t>
  </si>
  <si>
    <t>TOTAL DE PONTOS OBTIDOS</t>
  </si>
  <si>
    <t>Quesito</t>
  </si>
  <si>
    <t>Item</t>
  </si>
  <si>
    <t>%</t>
  </si>
  <si>
    <t xml:space="preserve">ATIVIDADES DE ENSINO </t>
  </si>
  <si>
    <t>PRODUÇÃO BIBLIOGRÁFICA (com o nome da UFF)</t>
  </si>
  <si>
    <t xml:space="preserve">ORIENTAÇÕES DE TRABALHOS ACADÊMICOS CONCLUIDOS E APROVADOS </t>
  </si>
  <si>
    <t xml:space="preserve">ATIVIDADES DE REPRESENTAÇÃO </t>
  </si>
  <si>
    <t>Inciação Científica e tecnológica</t>
  </si>
  <si>
    <t>Tutoria</t>
  </si>
  <si>
    <t>PARTICIPAÇÃO EM CONGRESSO CIENTÍFICO</t>
  </si>
  <si>
    <t>DEPARTAMENTO DE ENGENHARIA AGRÍCOLA E MEIO AMBIENTE</t>
  </si>
  <si>
    <t>ESCOLA DE ENGENHARIA</t>
  </si>
  <si>
    <t>UNIVERSIDADE FEDERAL FLUMINENSE</t>
  </si>
  <si>
    <t xml:space="preserve"> Nome do professor:</t>
  </si>
  <si>
    <t xml:space="preserve"> Progressão requerida:</t>
  </si>
  <si>
    <t>CARGO</t>
  </si>
  <si>
    <t>CLASSE</t>
  </si>
  <si>
    <t>DENOMINAÇÃO</t>
  </si>
  <si>
    <t>NÍVEL</t>
  </si>
  <si>
    <t>E</t>
  </si>
  <si>
    <t>D</t>
  </si>
  <si>
    <t>C</t>
  </si>
  <si>
    <t>B</t>
  </si>
  <si>
    <t>A</t>
  </si>
  <si>
    <t>Professor de Magistério Superior</t>
  </si>
  <si>
    <t>TITULAR</t>
  </si>
  <si>
    <t>ASSOCIADO</t>
  </si>
  <si>
    <t>ADJUNTO</t>
  </si>
  <si>
    <t>ASSISTENTE</t>
  </si>
  <si>
    <t>ÚNICO</t>
  </si>
  <si>
    <t>Carreira do Magistério Superior - Redação dada pela lei n. 12863/2013</t>
  </si>
  <si>
    <t>FORMA DE DESENVOLVIMENTO</t>
  </si>
  <si>
    <t>PROMOÇÃO</t>
  </si>
  <si>
    <t>PROGRESSÃO</t>
  </si>
  <si>
    <t>INGRESSO POR CONCURSO</t>
  </si>
  <si>
    <t>Não há mais a ingresso na UFF sem o Doutorado</t>
  </si>
  <si>
    <t>ACELERAÇÃO DA PROMOÇÃO*</t>
  </si>
  <si>
    <t>* deve ser solicitada ao final do estágio probatório</t>
  </si>
  <si>
    <t>Responsável pela avaliação do pedido de Progressão</t>
  </si>
  <si>
    <t>Banca de Titulares que deve ser aprovada pelo Colegiado do TCE</t>
  </si>
  <si>
    <t>Comissão de Avaliação de Progressão para Associado da Escola de Engenharia - TCE</t>
  </si>
  <si>
    <t>-</t>
  </si>
  <si>
    <t>Mudança solicitada</t>
  </si>
  <si>
    <t>Aceleração de Adjunto A2 para C1</t>
  </si>
  <si>
    <t>Promoção de Assist A1 para Adj C1</t>
  </si>
  <si>
    <t>TER</t>
  </si>
  <si>
    <t>TCE</t>
  </si>
  <si>
    <t>Progressão de Adjunto A1 para A2</t>
  </si>
  <si>
    <t>Progressão de Adjunto C1 para C2</t>
  </si>
  <si>
    <t>Progressão de Adjunto C2 para C3</t>
  </si>
  <si>
    <t>Progressão de Adjunto C3 para C4</t>
  </si>
  <si>
    <t>ARTIGOS EM PERIÓDICOS LOCAIS</t>
  </si>
  <si>
    <t>Diretor ou vice de Órgãos de Apoio à Adm</t>
  </si>
  <si>
    <t>Final</t>
  </si>
  <si>
    <t>Produto ou Processo Desenvolvido com Patente ou registro</t>
  </si>
  <si>
    <t>Atividades de Ensino</t>
  </si>
  <si>
    <t>Produção Técnica e Artística</t>
  </si>
  <si>
    <t>Prêmios e homenagens</t>
  </si>
  <si>
    <t>Projetos de pesquisa e extensão</t>
  </si>
  <si>
    <t>Fator</t>
  </si>
  <si>
    <t>SUB-TOTAL ATIVIDADES DE REPRESENTAÇÃO</t>
  </si>
  <si>
    <t>SUB-TOTAL ORIENTAÇÕES E BANCAS ORIENTAÇÕES DE TRABALHOS ACADÊMICOS</t>
  </si>
  <si>
    <t>PRODUTO OU PROCESSO DESENVOLVIDO COM PATENTE OU REGISTRO                                                                                                                                                                                       (atendendo às exigências na Norma de Serviço UFF nº.518, de 27/07/2001)</t>
  </si>
  <si>
    <t>Participação em Bancas</t>
  </si>
  <si>
    <t>Teto</t>
  </si>
  <si>
    <t>Obtidos</t>
  </si>
  <si>
    <t>SIAPE:</t>
  </si>
  <si>
    <t>SUB-TOTAL DE ADMINISTRAÇÃO</t>
  </si>
  <si>
    <t>SUB-TOTAL PRODUTO OU PROCESSO DESENVOLVIDO COM PATENTE OU REGISTRO</t>
  </si>
  <si>
    <t xml:space="preserve">SUB-TOTAL ATIVIDADES DE ENSINO </t>
  </si>
  <si>
    <t>20h</t>
  </si>
  <si>
    <t>SUB-TOTAL PRODUÇÃO BIBLIOGRÁFICA (EM NOME DA UFF)</t>
  </si>
  <si>
    <t>ADMINISTRAÇÃO</t>
  </si>
  <si>
    <t xml:space="preserve">PRODUÇÃO TÉCNICA E ARTISTICA (com o nome da UFF) </t>
  </si>
  <si>
    <t>SUB-TOTAL PRODUÇÃO TÉCNICA E ARTISTICA (com o nome da UFF)</t>
  </si>
  <si>
    <t>Carga horaria semanal média/semestre graduação (40hDE)</t>
  </si>
  <si>
    <t>TEXTOS DIDÁTICOS PARA USO LOCAL e PALESTRAS</t>
  </si>
  <si>
    <t>PLANILHA PARA PROGRESSÃO TER</t>
  </si>
  <si>
    <t>de</t>
  </si>
  <si>
    <t>para</t>
  </si>
  <si>
    <t xml:space="preserve">Pontuação Necessária para Progressão no TER </t>
  </si>
  <si>
    <t>40hDE</t>
  </si>
  <si>
    <t>Representação sindical ou entidade de classe (CREA e outros)</t>
  </si>
  <si>
    <t xml:space="preserve">Participação em colegiados ou comissões na UFF </t>
  </si>
  <si>
    <t>Participação em outros orgão colegiados (externos à UFF)</t>
  </si>
  <si>
    <t>COMITÊS E AD HOC</t>
  </si>
  <si>
    <t>SUB-TOTAL COMITÊS E AD HOC</t>
  </si>
  <si>
    <t xml:space="preserve">PROJETOS DE ENSINO - PESQUISA - EXTENSÃO </t>
  </si>
  <si>
    <t xml:space="preserve">SUB-TOTAL - PROJETOS DE ENSINO - PESQUISA - EXTENSÃO </t>
  </si>
  <si>
    <t>Em caso de licenças maternidade / paternidade ou afastamentos oficiais para tratamento de doenças, o período de avaliação para progressãao deverá ser proporcional aos períodos em que o docente esteve na UFF, bem como a pontuação necessária. Para casos superiores a 12 meses de afastamento, deveremos consultar jurisdições supeiores da UFF para avaliação do procedimento adequado.</t>
  </si>
  <si>
    <t>número de meses afastado</t>
  </si>
  <si>
    <t>período de avaliação</t>
  </si>
  <si>
    <t>fator multiplicador da pontuação necessária</t>
  </si>
  <si>
    <t>CASOS DE AFASTAMENTOS POR MOTIVOS DE SAÚDE ou LICENÇAS</t>
  </si>
  <si>
    <t>Bolsistas de programas assistencial (PROAES)</t>
  </si>
  <si>
    <t xml:space="preserve">Outros pareceristas </t>
  </si>
  <si>
    <t>Comissão de Avaliação de Progressão do TER (indicada e aprovada em reunião departamental do 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</si>
</sst>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  <charset val="1"/>
    </font>
    <font>
      <sz val="18"/>
      <color indexed="8"/>
      <name val="Eras Bold ITC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rgb="FFFFC000"/>
      <name val="Calibri"/>
      <family val="2"/>
    </font>
    <font>
      <b/>
      <sz val="10"/>
      <color rgb="FFFF0000"/>
      <name val="Calibri"/>
      <family val="2"/>
    </font>
    <font>
      <b/>
      <i/>
      <sz val="14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FFC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1" fillId="7" borderId="13" xfId="0" applyFont="1" applyFill="1" applyBorder="1" applyAlignment="1">
      <alignment wrapTex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5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5" fillId="6" borderId="27" xfId="0" applyFont="1" applyFill="1" applyBorder="1" applyAlignment="1">
      <alignment horizontal="center" vertical="center" textRotation="90"/>
    </xf>
    <xf numFmtId="0" fontId="5" fillId="6" borderId="26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0" fillId="5" borderId="1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43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2" fillId="2" borderId="19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20" xfId="0" applyFont="1" applyFill="1" applyBorder="1" applyAlignment="1" applyProtection="1">
      <alignment horizontal="center"/>
    </xf>
    <xf numFmtId="0" fontId="0" fillId="0" borderId="0" xfId="0" applyProtection="1"/>
    <xf numFmtId="0" fontId="15" fillId="3" borderId="25" xfId="0" applyFont="1" applyFill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</xf>
    <xf numFmtId="0" fontId="15" fillId="3" borderId="22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</xf>
    <xf numFmtId="0" fontId="15" fillId="3" borderId="33" xfId="0" applyFont="1" applyFill="1" applyBorder="1" applyAlignment="1" applyProtection="1">
      <alignment horizontal="center"/>
    </xf>
    <xf numFmtId="0" fontId="15" fillId="3" borderId="7" xfId="0" applyFont="1" applyFill="1" applyBorder="1" applyAlignment="1" applyProtection="1">
      <alignment horizontal="center"/>
    </xf>
    <xf numFmtId="0" fontId="15" fillId="3" borderId="29" xfId="0" applyFont="1" applyFill="1" applyBorder="1" applyAlignment="1" applyProtection="1">
      <alignment horizontal="center"/>
    </xf>
    <xf numFmtId="0" fontId="15" fillId="3" borderId="30" xfId="0" applyFont="1" applyFill="1" applyBorder="1" applyAlignment="1" applyProtection="1">
      <alignment horizontal="center"/>
    </xf>
    <xf numFmtId="0" fontId="6" fillId="2" borderId="65" xfId="0" applyFont="1" applyFill="1" applyBorder="1" applyAlignment="1" applyProtection="1">
      <alignment horizontal="right"/>
    </xf>
    <xf numFmtId="0" fontId="6" fillId="2" borderId="75" xfId="0" applyFont="1" applyFill="1" applyBorder="1" applyAlignment="1" applyProtection="1">
      <alignment horizontal="right"/>
    </xf>
    <xf numFmtId="0" fontId="6" fillId="2" borderId="76" xfId="0" applyFont="1" applyFill="1" applyBorder="1" applyAlignment="1" applyProtection="1">
      <alignment horizontal="right"/>
    </xf>
    <xf numFmtId="0" fontId="6" fillId="2" borderId="49" xfId="0" applyFont="1" applyFill="1" applyBorder="1" applyAlignment="1" applyProtection="1">
      <alignment horizontal="center"/>
    </xf>
    <xf numFmtId="0" fontId="6" fillId="2" borderId="50" xfId="0" applyFont="1" applyFill="1" applyBorder="1" applyAlignment="1" applyProtection="1">
      <alignment horizontal="center"/>
    </xf>
    <xf numFmtId="0" fontId="7" fillId="0" borderId="0" xfId="0" applyFont="1" applyProtection="1"/>
    <xf numFmtId="0" fontId="16" fillId="2" borderId="25" xfId="0" applyFont="1" applyFill="1" applyBorder="1" applyAlignment="1" applyProtection="1">
      <alignment horizontal="center" vertical="center" textRotation="90"/>
    </xf>
    <xf numFmtId="0" fontId="16" fillId="2" borderId="13" xfId="0" applyFont="1" applyFill="1" applyBorder="1" applyAlignment="1" applyProtection="1">
      <alignment horizontal="center" vertical="center" textRotation="90"/>
    </xf>
    <xf numFmtId="0" fontId="16" fillId="2" borderId="4" xfId="0" applyFont="1" applyFill="1" applyBorder="1" applyAlignment="1" applyProtection="1">
      <alignment horizontal="center" vertical="center" textRotation="90"/>
    </xf>
    <xf numFmtId="0" fontId="16" fillId="2" borderId="13" xfId="0" applyFont="1" applyFill="1" applyBorder="1" applyAlignment="1" applyProtection="1">
      <alignment horizontal="center" textRotation="90"/>
    </xf>
    <xf numFmtId="0" fontId="3" fillId="6" borderId="19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20" xfId="0" applyFont="1" applyFill="1" applyBorder="1" applyAlignment="1" applyProtection="1">
      <alignment horizontal="center" vertical="center"/>
    </xf>
    <xf numFmtId="0" fontId="7" fillId="0" borderId="7" xfId="0" applyFont="1" applyBorder="1" applyProtection="1"/>
    <xf numFmtId="0" fontId="7" fillId="2" borderId="13" xfId="0" applyFont="1" applyFill="1" applyBorder="1" applyAlignment="1" applyProtection="1">
      <alignment horizontal="center"/>
    </xf>
    <xf numFmtId="2" fontId="11" fillId="2" borderId="29" xfId="0" applyNumberFormat="1" applyFont="1" applyFill="1" applyBorder="1" applyAlignment="1" applyProtection="1">
      <alignment horizontal="center"/>
    </xf>
    <xf numFmtId="2" fontId="7" fillId="2" borderId="13" xfId="0" applyNumberFormat="1" applyFont="1" applyFill="1" applyBorder="1" applyAlignment="1" applyProtection="1">
      <alignment horizontal="center"/>
    </xf>
    <xf numFmtId="0" fontId="7" fillId="0" borderId="13" xfId="0" applyFont="1" applyBorder="1" applyProtection="1"/>
    <xf numFmtId="2" fontId="11" fillId="2" borderId="13" xfId="0" applyNumberFormat="1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right" wrapText="1"/>
    </xf>
    <xf numFmtId="0" fontId="3" fillId="2" borderId="3" xfId="0" applyFont="1" applyFill="1" applyBorder="1" applyAlignment="1" applyProtection="1">
      <alignment horizontal="right" wrapText="1"/>
    </xf>
    <xf numFmtId="0" fontId="3" fillId="2" borderId="20" xfId="0" applyFont="1" applyFill="1" applyBorder="1" applyAlignment="1" applyProtection="1">
      <alignment horizontal="right" wrapText="1"/>
    </xf>
    <xf numFmtId="2" fontId="3" fillId="3" borderId="26" xfId="0" applyNumberFormat="1" applyFont="1" applyFill="1" applyBorder="1" applyAlignment="1" applyProtection="1">
      <alignment horizontal="center"/>
    </xf>
    <xf numFmtId="0" fontId="3" fillId="6" borderId="19" xfId="0" applyFont="1" applyFill="1" applyBorder="1" applyAlignment="1" applyProtection="1">
      <alignment horizontal="center" wrapText="1"/>
    </xf>
    <xf numFmtId="0" fontId="3" fillId="6" borderId="3" xfId="0" applyFont="1" applyFill="1" applyBorder="1" applyAlignment="1" applyProtection="1">
      <alignment horizontal="center" wrapText="1"/>
    </xf>
    <xf numFmtId="0" fontId="3" fillId="6" borderId="20" xfId="0" applyFont="1" applyFill="1" applyBorder="1" applyAlignment="1" applyProtection="1">
      <alignment horizontal="center" wrapText="1"/>
    </xf>
    <xf numFmtId="0" fontId="7" fillId="2" borderId="19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20" xfId="0" applyFont="1" applyFill="1" applyBorder="1" applyAlignment="1" applyProtection="1">
      <alignment horizontal="center"/>
    </xf>
    <xf numFmtId="0" fontId="7" fillId="2" borderId="20" xfId="0" applyFont="1" applyFill="1" applyBorder="1" applyProtection="1"/>
    <xf numFmtId="0" fontId="7" fillId="0" borderId="17" xfId="0" applyFont="1" applyBorder="1" applyAlignment="1" applyProtection="1">
      <alignment horizontal="left" wrapText="1"/>
    </xf>
    <xf numFmtId="0" fontId="7" fillId="2" borderId="9" xfId="0" applyFont="1" applyFill="1" applyBorder="1" applyAlignment="1" applyProtection="1">
      <alignment horizontal="center"/>
    </xf>
    <xf numFmtId="2" fontId="11" fillId="2" borderId="9" xfId="0" applyNumberFormat="1" applyFont="1" applyFill="1" applyBorder="1" applyAlignment="1" applyProtection="1">
      <alignment horizontal="center"/>
    </xf>
    <xf numFmtId="2" fontId="7" fillId="2" borderId="58" xfId="0" applyNumberFormat="1" applyFont="1" applyFill="1" applyBorder="1" applyAlignment="1" applyProtection="1">
      <alignment horizontal="center"/>
    </xf>
    <xf numFmtId="0" fontId="7" fillId="0" borderId="12" xfId="0" applyFont="1" applyBorder="1" applyAlignment="1" applyProtection="1">
      <alignment horizontal="left" wrapText="1"/>
    </xf>
    <xf numFmtId="2" fontId="11" fillId="2" borderId="23" xfId="0" applyNumberFormat="1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2" fontId="7" fillId="2" borderId="68" xfId="0" applyNumberFormat="1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left" wrapText="1"/>
    </xf>
    <xf numFmtId="0" fontId="7" fillId="2" borderId="23" xfId="0" applyFont="1" applyFill="1" applyBorder="1" applyAlignment="1" applyProtection="1">
      <alignment horizontal="center"/>
    </xf>
    <xf numFmtId="2" fontId="11" fillId="2" borderId="38" xfId="0" applyNumberFormat="1" applyFont="1" applyFill="1" applyBorder="1" applyAlignment="1" applyProtection="1">
      <alignment horizontal="center"/>
    </xf>
    <xf numFmtId="0" fontId="7" fillId="2" borderId="30" xfId="0" applyFont="1" applyFill="1" applyBorder="1" applyProtection="1"/>
    <xf numFmtId="2" fontId="11" fillId="2" borderId="1" xfId="0" applyNumberFormat="1" applyFont="1" applyFill="1" applyBorder="1" applyAlignment="1" applyProtection="1">
      <alignment horizontal="center"/>
    </xf>
    <xf numFmtId="2" fontId="11" fillId="2" borderId="2" xfId="0" applyNumberFormat="1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wrapText="1"/>
    </xf>
    <xf numFmtId="0" fontId="7" fillId="0" borderId="12" xfId="0" applyFont="1" applyBorder="1" applyAlignment="1" applyProtection="1">
      <alignment wrapText="1"/>
    </xf>
    <xf numFmtId="0" fontId="7" fillId="0" borderId="21" xfId="0" applyFont="1" applyBorder="1" applyAlignment="1" applyProtection="1">
      <alignment wrapText="1"/>
    </xf>
    <xf numFmtId="2" fontId="7" fillId="2" borderId="59" xfId="0" applyNumberFormat="1" applyFont="1" applyFill="1" applyBorder="1" applyAlignment="1" applyProtection="1">
      <alignment horizontal="center"/>
    </xf>
    <xf numFmtId="2" fontId="7" fillId="2" borderId="20" xfId="0" applyNumberFormat="1" applyFont="1" applyFill="1" applyBorder="1" applyProtection="1"/>
    <xf numFmtId="164" fontId="11" fillId="2" borderId="9" xfId="0" applyNumberFormat="1" applyFont="1" applyFill="1" applyBorder="1" applyAlignment="1" applyProtection="1">
      <alignment horizontal="center"/>
    </xf>
    <xf numFmtId="164" fontId="11" fillId="2" borderId="23" xfId="0" applyNumberFormat="1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2" fontId="11" fillId="2" borderId="11" xfId="0" applyNumberFormat="1" applyFont="1" applyFill="1" applyBorder="1" applyAlignment="1" applyProtection="1">
      <alignment horizontal="center"/>
    </xf>
    <xf numFmtId="2" fontId="7" fillId="2" borderId="69" xfId="0" applyNumberFormat="1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vertical="center" wrapText="1"/>
    </xf>
    <xf numFmtId="2" fontId="11" fillId="2" borderId="16" xfId="0" applyNumberFormat="1" applyFont="1" applyFill="1" applyBorder="1" applyAlignment="1" applyProtection="1">
      <alignment horizontal="center"/>
    </xf>
    <xf numFmtId="2" fontId="7" fillId="2" borderId="70" xfId="0" applyNumberFormat="1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/>
    </xf>
    <xf numFmtId="0" fontId="7" fillId="2" borderId="30" xfId="0" applyFont="1" applyFill="1" applyBorder="1" applyAlignment="1" applyProtection="1">
      <alignment horizontal="center"/>
    </xf>
    <xf numFmtId="2" fontId="11" fillId="2" borderId="10" xfId="0" applyNumberFormat="1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center"/>
    </xf>
    <xf numFmtId="2" fontId="11" fillId="2" borderId="8" xfId="0" applyNumberFormat="1" applyFont="1" applyFill="1" applyBorder="1" applyAlignment="1" applyProtection="1">
      <alignment horizontal="center"/>
    </xf>
    <xf numFmtId="2" fontId="7" fillId="2" borderId="71" xfId="0" applyNumberFormat="1" applyFont="1" applyFill="1" applyBorder="1" applyAlignment="1" applyProtection="1">
      <alignment horizontal="center"/>
    </xf>
    <xf numFmtId="0" fontId="7" fillId="0" borderId="36" xfId="0" applyFont="1" applyBorder="1" applyAlignment="1" applyProtection="1">
      <alignment horizontal="left" wrapText="1"/>
    </xf>
    <xf numFmtId="0" fontId="7" fillId="2" borderId="37" xfId="0" applyFont="1" applyFill="1" applyBorder="1" applyAlignment="1" applyProtection="1">
      <alignment horizontal="center"/>
    </xf>
    <xf numFmtId="2" fontId="11" fillId="2" borderId="37" xfId="0" applyNumberFormat="1" applyFont="1" applyFill="1" applyBorder="1" applyAlignment="1" applyProtection="1">
      <alignment horizontal="center"/>
    </xf>
    <xf numFmtId="2" fontId="7" fillId="2" borderId="72" xfId="0" applyNumberFormat="1" applyFont="1" applyFill="1" applyBorder="1" applyAlignment="1" applyProtection="1">
      <alignment horizontal="center"/>
    </xf>
    <xf numFmtId="0" fontId="7" fillId="0" borderId="31" xfId="0" applyFont="1" applyBorder="1" applyAlignment="1" applyProtection="1">
      <alignment horizontal="left" wrapText="1"/>
    </xf>
    <xf numFmtId="0" fontId="3" fillId="2" borderId="19" xfId="0" applyFont="1" applyFill="1" applyBorder="1" applyAlignment="1" applyProtection="1">
      <alignment horizontal="right"/>
    </xf>
    <xf numFmtId="0" fontId="7" fillId="2" borderId="3" xfId="0" applyFont="1" applyFill="1" applyBorder="1" applyAlignment="1" applyProtection="1">
      <alignment horizontal="right"/>
    </xf>
    <xf numFmtId="0" fontId="7" fillId="2" borderId="20" xfId="0" applyFont="1" applyFill="1" applyBorder="1" applyAlignment="1" applyProtection="1">
      <alignment horizontal="right"/>
    </xf>
    <xf numFmtId="2" fontId="3" fillId="3" borderId="13" xfId="0" applyNumberFormat="1" applyFont="1" applyFill="1" applyBorder="1" applyAlignment="1" applyProtection="1">
      <alignment horizontal="center"/>
    </xf>
    <xf numFmtId="0" fontId="7" fillId="2" borderId="25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left" wrapText="1"/>
    </xf>
    <xf numFmtId="2" fontId="11" fillId="2" borderId="24" xfId="0" applyNumberFormat="1" applyFont="1" applyFill="1" applyBorder="1" applyAlignment="1" applyProtection="1">
      <alignment horizontal="center"/>
    </xf>
    <xf numFmtId="2" fontId="7" fillId="2" borderId="33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7" fillId="0" borderId="25" xfId="0" applyFont="1" applyBorder="1" applyAlignment="1" applyProtection="1">
      <alignment horizontal="left" wrapText="1"/>
    </xf>
    <xf numFmtId="0" fontId="7" fillId="2" borderId="0" xfId="0" applyFont="1" applyFill="1" applyAlignment="1" applyProtection="1">
      <alignment horizontal="center"/>
    </xf>
    <xf numFmtId="2" fontId="11" fillId="2" borderId="28" xfId="0" applyNumberFormat="1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center" wrapText="1"/>
    </xf>
    <xf numFmtId="0" fontId="7" fillId="2" borderId="18" xfId="0" applyFont="1" applyFill="1" applyBorder="1" applyAlignment="1" applyProtection="1">
      <alignment horizontal="center"/>
    </xf>
    <xf numFmtId="2" fontId="11" fillId="2" borderId="32" xfId="0" applyNumberFormat="1" applyFont="1" applyFill="1" applyBorder="1" applyAlignment="1" applyProtection="1">
      <alignment horizontal="center"/>
    </xf>
    <xf numFmtId="2" fontId="7" fillId="2" borderId="73" xfId="0" applyNumberFormat="1" applyFont="1" applyFill="1" applyBorder="1" applyAlignment="1" applyProtection="1">
      <alignment horizontal="center"/>
    </xf>
    <xf numFmtId="0" fontId="7" fillId="0" borderId="34" xfId="0" applyFont="1" applyBorder="1" applyAlignment="1" applyProtection="1">
      <alignment wrapText="1"/>
    </xf>
    <xf numFmtId="2" fontId="11" fillId="2" borderId="0" xfId="0" applyNumberFormat="1" applyFont="1" applyFill="1" applyAlignment="1" applyProtection="1">
      <alignment horizontal="center"/>
    </xf>
    <xf numFmtId="0" fontId="7" fillId="0" borderId="13" xfId="0" applyFont="1" applyBorder="1" applyAlignment="1" applyProtection="1">
      <alignment wrapText="1"/>
    </xf>
    <xf numFmtId="2" fontId="11" fillId="2" borderId="20" xfId="0" applyNumberFormat="1" applyFont="1" applyFill="1" applyBorder="1" applyAlignment="1" applyProtection="1">
      <alignment horizontal="center" wrapText="1"/>
    </xf>
    <xf numFmtId="2" fontId="7" fillId="2" borderId="13" xfId="0" applyNumberFormat="1" applyFont="1" applyFill="1" applyBorder="1" applyAlignment="1" applyProtection="1">
      <alignment horizontal="center" wrapText="1"/>
    </xf>
    <xf numFmtId="2" fontId="11" fillId="2" borderId="29" xfId="0" applyNumberFormat="1" applyFont="1" applyFill="1" applyBorder="1" applyAlignment="1" applyProtection="1">
      <alignment horizontal="center" wrapText="1"/>
    </xf>
    <xf numFmtId="0" fontId="7" fillId="0" borderId="27" xfId="0" applyFont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right" wrapText="1"/>
    </xf>
    <xf numFmtId="0" fontId="3" fillId="2" borderId="29" xfId="0" applyFont="1" applyFill="1" applyBorder="1" applyAlignment="1" applyProtection="1">
      <alignment horizontal="right" wrapText="1"/>
    </xf>
    <xf numFmtId="0" fontId="3" fillId="2" borderId="30" xfId="0" applyFont="1" applyFill="1" applyBorder="1" applyAlignment="1" applyProtection="1">
      <alignment horizontal="right" wrapText="1"/>
    </xf>
    <xf numFmtId="2" fontId="3" fillId="3" borderId="27" xfId="0" applyNumberFormat="1" applyFont="1" applyFill="1" applyBorder="1" applyAlignment="1" applyProtection="1">
      <alignment horizontal="center"/>
    </xf>
    <xf numFmtId="2" fontId="7" fillId="2" borderId="18" xfId="0" applyNumberFormat="1" applyFont="1" applyFill="1" applyBorder="1" applyAlignment="1" applyProtection="1">
      <alignment horizontal="center"/>
    </xf>
    <xf numFmtId="2" fontId="11" fillId="2" borderId="14" xfId="0" applyNumberFormat="1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right"/>
    </xf>
    <xf numFmtId="0" fontId="3" fillId="2" borderId="20" xfId="0" applyFont="1" applyFill="1" applyBorder="1" applyAlignment="1" applyProtection="1">
      <alignment horizontal="right"/>
    </xf>
    <xf numFmtId="0" fontId="7" fillId="0" borderId="13" xfId="0" applyFont="1" applyBorder="1" applyAlignment="1" applyProtection="1">
      <alignment horizontal="left" wrapText="1"/>
    </xf>
    <xf numFmtId="2" fontId="7" fillId="2" borderId="74" xfId="0" applyNumberFormat="1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2" borderId="33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center"/>
    </xf>
    <xf numFmtId="0" fontId="3" fillId="6" borderId="19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center"/>
    </xf>
    <xf numFmtId="0" fontId="7" fillId="0" borderId="18" xfId="0" applyFont="1" applyBorder="1" applyProtection="1"/>
    <xf numFmtId="0" fontId="8" fillId="0" borderId="13" xfId="0" applyFont="1" applyBorder="1" applyAlignment="1" applyProtection="1">
      <alignment horizontal="left" wrapText="1"/>
    </xf>
    <xf numFmtId="0" fontId="7" fillId="2" borderId="13" xfId="0" applyFont="1" applyFill="1" applyBorder="1" applyAlignment="1" applyProtection="1">
      <alignment horizontal="center" wrapText="1"/>
    </xf>
    <xf numFmtId="2" fontId="11" fillId="2" borderId="13" xfId="0" applyNumberFormat="1" applyFont="1" applyFill="1" applyBorder="1" applyAlignment="1" applyProtection="1">
      <alignment horizontal="center" wrapText="1"/>
    </xf>
    <xf numFmtId="2" fontId="3" fillId="3" borderId="30" xfId="0" applyNumberFormat="1" applyFont="1" applyFill="1" applyBorder="1" applyAlignment="1" applyProtection="1">
      <alignment horizontal="center"/>
    </xf>
    <xf numFmtId="0" fontId="9" fillId="4" borderId="19" xfId="0" applyFont="1" applyFill="1" applyBorder="1" applyAlignment="1" applyProtection="1">
      <alignment horizontal="right"/>
    </xf>
    <xf numFmtId="0" fontId="9" fillId="4" borderId="3" xfId="0" applyFont="1" applyFill="1" applyBorder="1" applyAlignment="1" applyProtection="1">
      <alignment horizontal="right"/>
    </xf>
    <xf numFmtId="0" fontId="9" fillId="4" borderId="20" xfId="0" applyFont="1" applyFill="1" applyBorder="1" applyAlignment="1" applyProtection="1">
      <alignment horizontal="right"/>
    </xf>
    <xf numFmtId="2" fontId="10" fillId="8" borderId="13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3" fillId="3" borderId="13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1" fillId="0" borderId="0" xfId="0" applyFont="1" applyProtection="1"/>
    <xf numFmtId="0" fontId="7" fillId="0" borderId="61" xfId="0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left"/>
    </xf>
    <xf numFmtId="2" fontId="7" fillId="2" borderId="45" xfId="0" applyNumberFormat="1" applyFont="1" applyFill="1" applyBorder="1" applyAlignment="1" applyProtection="1">
      <alignment horizontal="center"/>
    </xf>
    <xf numFmtId="2" fontId="7" fillId="2" borderId="39" xfId="0" applyNumberFormat="1" applyFont="1" applyFill="1" applyBorder="1" applyAlignment="1" applyProtection="1">
      <alignment horizontal="center"/>
    </xf>
    <xf numFmtId="2" fontId="9" fillId="4" borderId="39" xfId="0" applyNumberFormat="1" applyFont="1" applyFill="1" applyBorder="1" applyAlignment="1" applyProtection="1">
      <alignment horizontal="center"/>
    </xf>
    <xf numFmtId="164" fontId="7" fillId="2" borderId="46" xfId="0" applyNumberFormat="1" applyFont="1" applyFill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7" fillId="0" borderId="57" xfId="0" applyFont="1" applyBorder="1" applyAlignment="1" applyProtection="1">
      <alignment horizontal="left"/>
    </xf>
    <xf numFmtId="2" fontId="7" fillId="2" borderId="47" xfId="0" applyNumberFormat="1" applyFont="1" applyFill="1" applyBorder="1" applyAlignment="1" applyProtection="1">
      <alignment horizontal="center"/>
    </xf>
    <xf numFmtId="2" fontId="7" fillId="2" borderId="1" xfId="0" applyNumberFormat="1" applyFont="1" applyFill="1" applyBorder="1" applyAlignment="1" applyProtection="1">
      <alignment horizontal="center"/>
    </xf>
    <xf numFmtId="2" fontId="9" fillId="4" borderId="1" xfId="0" applyNumberFormat="1" applyFont="1" applyFill="1" applyBorder="1" applyAlignment="1" applyProtection="1">
      <alignment horizontal="center"/>
    </xf>
    <xf numFmtId="164" fontId="7" fillId="2" borderId="48" xfId="0" applyNumberFormat="1" applyFont="1" applyFill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44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left"/>
    </xf>
    <xf numFmtId="2" fontId="7" fillId="2" borderId="60" xfId="0" applyNumberFormat="1" applyFont="1" applyFill="1" applyBorder="1" applyAlignment="1" applyProtection="1">
      <alignment horizontal="center"/>
    </xf>
    <xf numFmtId="2" fontId="7" fillId="2" borderId="2" xfId="0" applyNumberFormat="1" applyFont="1" applyFill="1" applyBorder="1" applyAlignment="1" applyProtection="1">
      <alignment horizontal="center"/>
    </xf>
    <xf numFmtId="2" fontId="9" fillId="4" borderId="50" xfId="0" applyNumberFormat="1" applyFont="1" applyFill="1" applyBorder="1" applyAlignment="1" applyProtection="1">
      <alignment horizontal="center"/>
    </xf>
    <xf numFmtId="164" fontId="7" fillId="2" borderId="51" xfId="0" applyNumberFormat="1" applyFont="1" applyFill="1" applyBorder="1" applyAlignment="1" applyProtection="1">
      <alignment horizontal="center"/>
    </xf>
    <xf numFmtId="2" fontId="10" fillId="8" borderId="30" xfId="0" applyNumberFormat="1" applyFont="1" applyFill="1" applyBorder="1" applyAlignment="1" applyProtection="1">
      <alignment horizontal="center"/>
    </xf>
    <xf numFmtId="0" fontId="2" fillId="3" borderId="65" xfId="0" applyFont="1" applyFill="1" applyBorder="1" applyAlignment="1" applyProtection="1">
      <alignment horizontal="center"/>
    </xf>
    <xf numFmtId="0" fontId="2" fillId="3" borderId="66" xfId="0" applyFont="1" applyFill="1" applyBorder="1" applyAlignment="1" applyProtection="1">
      <alignment horizontal="center"/>
    </xf>
    <xf numFmtId="0" fontId="2" fillId="3" borderId="67" xfId="0" applyFont="1" applyFill="1" applyBorder="1" applyAlignment="1" applyProtection="1">
      <alignment horizontal="center"/>
    </xf>
    <xf numFmtId="0" fontId="2" fillId="6" borderId="47" xfId="0" applyFont="1" applyFill="1" applyBorder="1" applyAlignment="1" applyProtection="1">
      <alignment horizontal="center" vertical="center"/>
    </xf>
    <xf numFmtId="0" fontId="2" fillId="6" borderId="63" xfId="0" applyFont="1" applyFill="1" applyBorder="1" applyAlignment="1" applyProtection="1">
      <alignment horizontal="center" vertical="center" wrapText="1"/>
    </xf>
    <xf numFmtId="0" fontId="2" fillId="6" borderId="64" xfId="0" applyFont="1" applyFill="1" applyBorder="1" applyAlignment="1" applyProtection="1">
      <alignment horizontal="center" vertical="center" wrapText="1"/>
    </xf>
    <xf numFmtId="0" fontId="2" fillId="6" borderId="48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47" xfId="0" applyBorder="1" applyAlignment="1" applyProtection="1">
      <alignment horizontal="left"/>
    </xf>
    <xf numFmtId="0" fontId="0" fillId="0" borderId="63" xfId="0" applyBorder="1" applyAlignment="1" applyProtection="1">
      <alignment horizontal="center"/>
    </xf>
    <xf numFmtId="0" fontId="0" fillId="0" borderId="64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49" xfId="0" applyBorder="1" applyAlignment="1" applyProtection="1">
      <alignment horizontal="left"/>
    </xf>
    <xf numFmtId="0" fontId="0" fillId="0" borderId="62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3" borderId="22" xfId="0" applyFill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left" wrapText="1"/>
    </xf>
    <xf numFmtId="0" fontId="0" fillId="3" borderId="0" xfId="0" applyFill="1" applyAlignment="1" applyProtection="1">
      <alignment horizontal="left" wrapText="1"/>
    </xf>
    <xf numFmtId="0" fontId="0" fillId="3" borderId="33" xfId="0" applyFill="1" applyBorder="1" applyAlignment="1" applyProtection="1">
      <alignment horizontal="left" wrapText="1"/>
    </xf>
    <xf numFmtId="0" fontId="0" fillId="9" borderId="53" xfId="0" applyFill="1" applyBorder="1" applyProtection="1"/>
    <xf numFmtId="0" fontId="0" fillId="9" borderId="47" xfId="0" applyFill="1" applyBorder="1" applyProtection="1"/>
    <xf numFmtId="0" fontId="0" fillId="9" borderId="1" xfId="0" applyFill="1" applyBorder="1" applyAlignment="1" applyProtection="1">
      <alignment horizontal="center"/>
    </xf>
    <xf numFmtId="0" fontId="0" fillId="9" borderId="48" xfId="0" applyFill="1" applyBorder="1" applyAlignment="1" applyProtection="1">
      <alignment horizontal="center"/>
    </xf>
    <xf numFmtId="0" fontId="0" fillId="9" borderId="49" xfId="0" applyFill="1" applyBorder="1" applyProtection="1"/>
    <xf numFmtId="0" fontId="17" fillId="10" borderId="50" xfId="0" applyFont="1" applyFill="1" applyBorder="1" applyAlignment="1" applyProtection="1">
      <alignment horizontal="center"/>
    </xf>
    <xf numFmtId="0" fontId="17" fillId="10" borderId="51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1885950</xdr:colOff>
      <xdr:row>10</xdr:row>
      <xdr:rowOff>19050</xdr:rowOff>
    </xdr:from>
    <xdr:to>
      <xdr:col>5</xdr:col>
      <xdr:colOff>352425</xdr:colOff>
      <xdr:row>13</xdr:row>
      <xdr:rowOff>123825</xdr:rowOff>
    </xdr:to>
    <xdr:sp macro="" textlink="">
      <xdr:nvSpPr>
        <xdr:cNvPr id="4" name="Seta: Curva para a Esquerda 3">
          <a:extLst>
            <a:ext uri="{FF2B5EF4-FFF2-40B4-BE49-F238E27FC236}">
              <a16:creationId xmlns:a16="http://schemas.microsoft.com/office/drawing/2014/main" id="{2204B358-502E-4895-B614-4FEB18B4324A}"/>
            </a:ext>
          </a:extLst>
        </xdr:cNvPr>
        <xdr:cNvSpPr/>
      </xdr:nvSpPr>
      <xdr:spPr bwMode="auto">
        <a:xfrm flipV="1">
          <a:off x="5972175" y="1943100"/>
          <a:ext cx="419100" cy="723900"/>
        </a:xfrm>
        <a:prstGeom prst="curvedLeft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BF51-BC86-4C23-8989-91784F17CA67}">
  <dimension ref="A1:H65560"/>
  <sheetViews>
    <sheetView tabSelected="1" zoomScaleNormal="100" workbookViewId="0">
      <selection activeCell="B184" sqref="B184"/>
    </sheetView>
  </sheetViews>
  <sheetFormatPr defaultColWidth="8.5703125" defaultRowHeight="15" x14ac:dyDescent="0.25"/>
  <cols>
    <col min="1" max="1" width="4.85546875" style="52" bestFit="1" customWidth="1"/>
    <col min="2" max="2" width="48" style="52" customWidth="1"/>
    <col min="3" max="3" width="7.28515625" style="52" bestFit="1" customWidth="1"/>
    <col min="4" max="4" width="6.42578125" style="52" customWidth="1"/>
    <col min="5" max="5" width="12" style="52" customWidth="1"/>
    <col min="6" max="6" width="7" style="193" bestFit="1" customWidth="1"/>
    <col min="7" max="7" width="5.5703125" style="52" bestFit="1" customWidth="1"/>
    <col min="8" max="16384" width="8.5703125" style="52"/>
  </cols>
  <sheetData>
    <row r="1" spans="2:7" ht="19.5" thickBot="1" x14ac:dyDescent="0.35">
      <c r="B1" s="49" t="s">
        <v>174</v>
      </c>
      <c r="C1" s="50"/>
      <c r="D1" s="50"/>
      <c r="E1" s="50"/>
      <c r="F1" s="50"/>
      <c r="G1" s="51"/>
    </row>
    <row r="2" spans="2:7" ht="15.75" x14ac:dyDescent="0.25">
      <c r="B2" s="53" t="s">
        <v>109</v>
      </c>
      <c r="C2" s="54"/>
      <c r="D2" s="54"/>
      <c r="E2" s="54"/>
      <c r="F2" s="54"/>
      <c r="G2" s="55"/>
    </row>
    <row r="3" spans="2:7" ht="15.75" x14ac:dyDescent="0.25">
      <c r="B3" s="56" t="s">
        <v>108</v>
      </c>
      <c r="C3" s="248"/>
      <c r="D3" s="248"/>
      <c r="E3" s="248"/>
      <c r="F3" s="248"/>
      <c r="G3" s="57"/>
    </row>
    <row r="4" spans="2:7" ht="16.5" thickBot="1" x14ac:dyDescent="0.3">
      <c r="B4" s="58" t="s">
        <v>107</v>
      </c>
      <c r="C4" s="59"/>
      <c r="D4" s="59"/>
      <c r="E4" s="59"/>
      <c r="F4" s="59"/>
      <c r="G4" s="60"/>
    </row>
    <row r="5" spans="2:7" ht="15" customHeight="1" x14ac:dyDescent="0.25">
      <c r="B5" s="61" t="s">
        <v>110</v>
      </c>
      <c r="C5" s="23"/>
      <c r="D5" s="24"/>
      <c r="E5" s="24"/>
      <c r="F5" s="24"/>
      <c r="G5" s="25"/>
    </row>
    <row r="6" spans="2:7" ht="15" customHeight="1" x14ac:dyDescent="0.25">
      <c r="B6" s="62" t="s">
        <v>163</v>
      </c>
      <c r="C6" s="26"/>
      <c r="D6" s="27"/>
      <c r="E6" s="27"/>
      <c r="F6" s="27"/>
      <c r="G6" s="28"/>
    </row>
    <row r="7" spans="2:7" ht="15" customHeight="1" thickBot="1" x14ac:dyDescent="0.3">
      <c r="B7" s="63" t="s">
        <v>111</v>
      </c>
      <c r="C7" s="64" t="s">
        <v>175</v>
      </c>
      <c r="D7" s="29"/>
      <c r="E7" s="30"/>
      <c r="F7" s="65" t="s">
        <v>176</v>
      </c>
      <c r="G7" s="16"/>
    </row>
    <row r="8" spans="2:7" ht="44.25" thickBot="1" x14ac:dyDescent="0.3">
      <c r="B8" s="66"/>
      <c r="C8" s="67" t="s">
        <v>61</v>
      </c>
      <c r="D8" s="68" t="s">
        <v>62</v>
      </c>
      <c r="E8" s="69" t="s">
        <v>5</v>
      </c>
      <c r="F8" s="68" t="s">
        <v>156</v>
      </c>
      <c r="G8" s="70" t="s">
        <v>0</v>
      </c>
    </row>
    <row r="9" spans="2:7" ht="15" customHeight="1" thickBot="1" x14ac:dyDescent="0.3">
      <c r="B9" s="71" t="s">
        <v>100</v>
      </c>
      <c r="C9" s="72"/>
      <c r="D9" s="72"/>
      <c r="E9" s="72"/>
      <c r="F9" s="72"/>
      <c r="G9" s="73"/>
    </row>
    <row r="10" spans="2:7" ht="15" customHeight="1" thickBot="1" x14ac:dyDescent="0.3">
      <c r="B10" s="74" t="s">
        <v>172</v>
      </c>
      <c r="C10" s="17">
        <v>0</v>
      </c>
      <c r="D10" s="17">
        <v>0</v>
      </c>
      <c r="E10" s="75">
        <f>((C10-8)/2)+((D10-8)/2)</f>
        <v>-8</v>
      </c>
      <c r="F10" s="76">
        <v>0.5</v>
      </c>
      <c r="G10" s="77">
        <f>E10*F10</f>
        <v>-4</v>
      </c>
    </row>
    <row r="11" spans="2:7" ht="15" customHeight="1" thickBot="1" x14ac:dyDescent="0.3">
      <c r="B11" s="78" t="s">
        <v>84</v>
      </c>
      <c r="C11" s="17">
        <v>0</v>
      </c>
      <c r="D11" s="17">
        <v>0</v>
      </c>
      <c r="E11" s="75">
        <f>AVERAGE(C11:D11)</f>
        <v>0</v>
      </c>
      <c r="F11" s="79">
        <v>0.5</v>
      </c>
      <c r="G11" s="77">
        <f>F11*E11</f>
        <v>0</v>
      </c>
    </row>
    <row r="12" spans="2:7" ht="15" customHeight="1" thickBot="1" x14ac:dyDescent="0.3">
      <c r="B12" s="80" t="s">
        <v>166</v>
      </c>
      <c r="C12" s="81"/>
      <c r="D12" s="81"/>
      <c r="E12" s="81"/>
      <c r="F12" s="82"/>
      <c r="G12" s="83">
        <f>SUM(G10:G11)</f>
        <v>-4</v>
      </c>
    </row>
    <row r="13" spans="2:7" ht="15" customHeight="1" thickBot="1" x14ac:dyDescent="0.3">
      <c r="B13" s="84" t="s">
        <v>101</v>
      </c>
      <c r="C13" s="85"/>
      <c r="D13" s="85"/>
      <c r="E13" s="85"/>
      <c r="F13" s="85"/>
      <c r="G13" s="86"/>
    </row>
    <row r="14" spans="2:7" ht="15" customHeight="1" thickBot="1" x14ac:dyDescent="0.3">
      <c r="B14" s="87" t="s">
        <v>6</v>
      </c>
      <c r="C14" s="88"/>
      <c r="D14" s="88"/>
      <c r="E14" s="88"/>
      <c r="F14" s="89"/>
      <c r="G14" s="90"/>
    </row>
    <row r="15" spans="2:7" ht="15" customHeight="1" thickBot="1" x14ac:dyDescent="0.3">
      <c r="B15" s="91" t="s">
        <v>55</v>
      </c>
      <c r="C15" s="18">
        <v>0</v>
      </c>
      <c r="D15" s="18">
        <v>0</v>
      </c>
      <c r="E15" s="92">
        <f t="shared" ref="E15:E20" si="0">C15+D15</f>
        <v>0</v>
      </c>
      <c r="F15" s="93">
        <v>2</v>
      </c>
      <c r="G15" s="94">
        <f>E15*F15</f>
        <v>0</v>
      </c>
    </row>
    <row r="16" spans="2:7" ht="15" customHeight="1" thickBot="1" x14ac:dyDescent="0.3">
      <c r="B16" s="95" t="s">
        <v>56</v>
      </c>
      <c r="C16" s="18">
        <v>0</v>
      </c>
      <c r="D16" s="18">
        <v>0</v>
      </c>
      <c r="E16" s="92">
        <f t="shared" si="0"/>
        <v>0</v>
      </c>
      <c r="F16" s="93">
        <v>1.5</v>
      </c>
      <c r="G16" s="94">
        <f t="shared" ref="G16:G20" si="1">E16*F16</f>
        <v>0</v>
      </c>
    </row>
    <row r="17" spans="2:7" ht="15" customHeight="1" thickBot="1" x14ac:dyDescent="0.3">
      <c r="B17" s="95" t="s">
        <v>58</v>
      </c>
      <c r="C17" s="18">
        <v>0</v>
      </c>
      <c r="D17" s="18">
        <v>0</v>
      </c>
      <c r="E17" s="92">
        <f t="shared" si="0"/>
        <v>0</v>
      </c>
      <c r="F17" s="96">
        <v>1.5</v>
      </c>
      <c r="G17" s="94">
        <f t="shared" si="1"/>
        <v>0</v>
      </c>
    </row>
    <row r="18" spans="2:7" ht="15" customHeight="1" thickBot="1" x14ac:dyDescent="0.3">
      <c r="B18" s="95" t="s">
        <v>57</v>
      </c>
      <c r="C18" s="18">
        <v>0</v>
      </c>
      <c r="D18" s="18">
        <v>0</v>
      </c>
      <c r="E18" s="97">
        <f t="shared" si="0"/>
        <v>0</v>
      </c>
      <c r="F18" s="79">
        <v>1</v>
      </c>
      <c r="G18" s="98">
        <f t="shared" si="1"/>
        <v>0</v>
      </c>
    </row>
    <row r="19" spans="2:7" ht="15" customHeight="1" thickBot="1" x14ac:dyDescent="0.3">
      <c r="B19" s="95" t="s">
        <v>59</v>
      </c>
      <c r="C19" s="18">
        <v>0</v>
      </c>
      <c r="D19" s="18">
        <v>0</v>
      </c>
      <c r="E19" s="97">
        <f t="shared" si="0"/>
        <v>0</v>
      </c>
      <c r="F19" s="79">
        <v>1</v>
      </c>
      <c r="G19" s="98">
        <f t="shared" si="1"/>
        <v>0</v>
      </c>
    </row>
    <row r="20" spans="2:7" ht="15" customHeight="1" thickBot="1" x14ac:dyDescent="0.3">
      <c r="B20" s="99" t="s">
        <v>60</v>
      </c>
      <c r="C20" s="18">
        <v>0</v>
      </c>
      <c r="D20" s="18">
        <v>0</v>
      </c>
      <c r="E20" s="100">
        <f t="shared" si="0"/>
        <v>0</v>
      </c>
      <c r="F20" s="101">
        <v>0.5</v>
      </c>
      <c r="G20" s="94">
        <f t="shared" si="1"/>
        <v>0</v>
      </c>
    </row>
    <row r="21" spans="2:7" ht="15" customHeight="1" thickBot="1" x14ac:dyDescent="0.3">
      <c r="B21" s="87" t="s">
        <v>7</v>
      </c>
      <c r="C21" s="88"/>
      <c r="D21" s="88"/>
      <c r="E21" s="88"/>
      <c r="F21" s="89"/>
      <c r="G21" s="102"/>
    </row>
    <row r="22" spans="2:7" ht="15" customHeight="1" thickBot="1" x14ac:dyDescent="0.3">
      <c r="B22" s="91" t="s">
        <v>55</v>
      </c>
      <c r="C22" s="18">
        <v>0</v>
      </c>
      <c r="D22" s="18">
        <v>0</v>
      </c>
      <c r="E22" s="92">
        <f t="shared" ref="E22:E27" si="2">C22+D22</f>
        <v>0</v>
      </c>
      <c r="F22" s="93">
        <v>1.5</v>
      </c>
      <c r="G22" s="94">
        <f t="shared" ref="G22:G27" si="3">E22*F22</f>
        <v>0</v>
      </c>
    </row>
    <row r="23" spans="2:7" ht="15" customHeight="1" thickBot="1" x14ac:dyDescent="0.3">
      <c r="B23" s="95" t="s">
        <v>56</v>
      </c>
      <c r="C23" s="18">
        <v>0</v>
      </c>
      <c r="D23" s="18">
        <v>0</v>
      </c>
      <c r="E23" s="92">
        <f t="shared" si="2"/>
        <v>0</v>
      </c>
      <c r="F23" s="93">
        <v>1</v>
      </c>
      <c r="G23" s="94">
        <f t="shared" si="3"/>
        <v>0</v>
      </c>
    </row>
    <row r="24" spans="2:7" ht="15" customHeight="1" thickBot="1" x14ac:dyDescent="0.3">
      <c r="B24" s="95" t="s">
        <v>58</v>
      </c>
      <c r="C24" s="18">
        <v>0</v>
      </c>
      <c r="D24" s="18">
        <v>0</v>
      </c>
      <c r="E24" s="92">
        <f t="shared" si="2"/>
        <v>0</v>
      </c>
      <c r="F24" s="96">
        <v>1</v>
      </c>
      <c r="G24" s="94">
        <f t="shared" si="3"/>
        <v>0</v>
      </c>
    </row>
    <row r="25" spans="2:7" ht="15" customHeight="1" thickBot="1" x14ac:dyDescent="0.3">
      <c r="B25" s="95" t="s">
        <v>57</v>
      </c>
      <c r="C25" s="18">
        <v>0</v>
      </c>
      <c r="D25" s="18">
        <v>0</v>
      </c>
      <c r="E25" s="92">
        <f t="shared" si="2"/>
        <v>0</v>
      </c>
      <c r="F25" s="103">
        <v>0.5</v>
      </c>
      <c r="G25" s="94">
        <f t="shared" si="3"/>
        <v>0</v>
      </c>
    </row>
    <row r="26" spans="2:7" ht="15" customHeight="1" thickBot="1" x14ac:dyDescent="0.3">
      <c r="B26" s="95" t="s">
        <v>59</v>
      </c>
      <c r="C26" s="18">
        <v>0</v>
      </c>
      <c r="D26" s="18">
        <v>0</v>
      </c>
      <c r="E26" s="92">
        <f t="shared" si="2"/>
        <v>0</v>
      </c>
      <c r="F26" s="103">
        <v>0.5</v>
      </c>
      <c r="G26" s="94">
        <f t="shared" si="3"/>
        <v>0</v>
      </c>
    </row>
    <row r="27" spans="2:7" ht="15" customHeight="1" thickBot="1" x14ac:dyDescent="0.3">
      <c r="B27" s="99" t="s">
        <v>60</v>
      </c>
      <c r="C27" s="18">
        <v>0</v>
      </c>
      <c r="D27" s="18">
        <v>0</v>
      </c>
      <c r="E27" s="100">
        <f t="shared" si="2"/>
        <v>0</v>
      </c>
      <c r="F27" s="104">
        <v>0.25</v>
      </c>
      <c r="G27" s="94">
        <f t="shared" si="3"/>
        <v>0</v>
      </c>
    </row>
    <row r="28" spans="2:7" ht="15" customHeight="1" thickBot="1" x14ac:dyDescent="0.3">
      <c r="B28" s="87" t="s">
        <v>148</v>
      </c>
      <c r="C28" s="88"/>
      <c r="D28" s="88"/>
      <c r="E28" s="88"/>
      <c r="F28" s="89"/>
      <c r="G28" s="90"/>
    </row>
    <row r="29" spans="2:7" ht="15" customHeight="1" thickBot="1" x14ac:dyDescent="0.3">
      <c r="B29" s="91" t="s">
        <v>55</v>
      </c>
      <c r="C29" s="18">
        <v>0</v>
      </c>
      <c r="D29" s="18">
        <v>0</v>
      </c>
      <c r="E29" s="92">
        <f t="shared" ref="E29:E34" si="4">C29+D29</f>
        <v>0</v>
      </c>
      <c r="F29" s="93">
        <v>1</v>
      </c>
      <c r="G29" s="94">
        <f t="shared" ref="G29:G34" si="5">E29*F29</f>
        <v>0</v>
      </c>
    </row>
    <row r="30" spans="2:7" ht="15" customHeight="1" thickBot="1" x14ac:dyDescent="0.3">
      <c r="B30" s="95" t="s">
        <v>56</v>
      </c>
      <c r="C30" s="18">
        <v>0</v>
      </c>
      <c r="D30" s="18">
        <v>0</v>
      </c>
      <c r="E30" s="92">
        <f t="shared" si="4"/>
        <v>0</v>
      </c>
      <c r="F30" s="93">
        <v>0.5</v>
      </c>
      <c r="G30" s="94">
        <f t="shared" si="5"/>
        <v>0</v>
      </c>
    </row>
    <row r="31" spans="2:7" ht="15" customHeight="1" thickBot="1" x14ac:dyDescent="0.3">
      <c r="B31" s="95" t="s">
        <v>58</v>
      </c>
      <c r="C31" s="18">
        <v>0</v>
      </c>
      <c r="D31" s="18">
        <v>0</v>
      </c>
      <c r="E31" s="92">
        <f t="shared" si="4"/>
        <v>0</v>
      </c>
      <c r="F31" s="93">
        <v>0.5</v>
      </c>
      <c r="G31" s="94">
        <f t="shared" si="5"/>
        <v>0</v>
      </c>
    </row>
    <row r="32" spans="2:7" ht="15" customHeight="1" thickBot="1" x14ac:dyDescent="0.3">
      <c r="B32" s="95" t="s">
        <v>57</v>
      </c>
      <c r="C32" s="18">
        <v>0</v>
      </c>
      <c r="D32" s="18">
        <v>0</v>
      </c>
      <c r="E32" s="92">
        <f t="shared" si="4"/>
        <v>0</v>
      </c>
      <c r="F32" s="93">
        <v>0.25</v>
      </c>
      <c r="G32" s="94">
        <f t="shared" si="5"/>
        <v>0</v>
      </c>
    </row>
    <row r="33" spans="2:7" ht="15" customHeight="1" thickBot="1" x14ac:dyDescent="0.3">
      <c r="B33" s="95" t="s">
        <v>59</v>
      </c>
      <c r="C33" s="18">
        <v>0</v>
      </c>
      <c r="D33" s="18">
        <v>0</v>
      </c>
      <c r="E33" s="92">
        <f t="shared" si="4"/>
        <v>0</v>
      </c>
      <c r="F33" s="93">
        <v>0.25</v>
      </c>
      <c r="G33" s="94">
        <f t="shared" si="5"/>
        <v>0</v>
      </c>
    </row>
    <row r="34" spans="2:7" ht="15" customHeight="1" thickBot="1" x14ac:dyDescent="0.3">
      <c r="B34" s="99" t="s">
        <v>60</v>
      </c>
      <c r="C34" s="18">
        <v>0</v>
      </c>
      <c r="D34" s="18">
        <v>0</v>
      </c>
      <c r="E34" s="100">
        <f t="shared" si="4"/>
        <v>0</v>
      </c>
      <c r="F34" s="96">
        <v>0.1</v>
      </c>
      <c r="G34" s="94">
        <f t="shared" si="5"/>
        <v>0</v>
      </c>
    </row>
    <row r="35" spans="2:7" ht="15" customHeight="1" thickBot="1" x14ac:dyDescent="0.3">
      <c r="B35" s="87" t="s">
        <v>11</v>
      </c>
      <c r="C35" s="88"/>
      <c r="D35" s="88"/>
      <c r="E35" s="88"/>
      <c r="F35" s="89"/>
      <c r="G35" s="90"/>
    </row>
    <row r="36" spans="2:7" ht="18" customHeight="1" thickBot="1" x14ac:dyDescent="0.3">
      <c r="B36" s="105" t="s">
        <v>9</v>
      </c>
      <c r="C36" s="18">
        <v>0</v>
      </c>
      <c r="D36" s="18">
        <v>0</v>
      </c>
      <c r="E36" s="92">
        <f>C36+D36</f>
        <v>0</v>
      </c>
      <c r="F36" s="93">
        <v>3</v>
      </c>
      <c r="G36" s="94">
        <f>E36*F36</f>
        <v>0</v>
      </c>
    </row>
    <row r="37" spans="2:7" ht="15" customHeight="1" thickBot="1" x14ac:dyDescent="0.3">
      <c r="B37" s="106" t="s">
        <v>12</v>
      </c>
      <c r="C37" s="18">
        <v>0</v>
      </c>
      <c r="D37" s="18">
        <v>0</v>
      </c>
      <c r="E37" s="92">
        <f>C37+D37</f>
        <v>0</v>
      </c>
      <c r="F37" s="93">
        <v>2.5</v>
      </c>
      <c r="G37" s="94">
        <f>E37*F37</f>
        <v>0</v>
      </c>
    </row>
    <row r="38" spans="2:7" ht="15" customHeight="1" thickBot="1" x14ac:dyDescent="0.3">
      <c r="B38" s="107" t="s">
        <v>10</v>
      </c>
      <c r="C38" s="18">
        <v>0</v>
      </c>
      <c r="D38" s="18">
        <v>0</v>
      </c>
      <c r="E38" s="100">
        <f>C38+D38</f>
        <v>0</v>
      </c>
      <c r="F38" s="96">
        <v>1</v>
      </c>
      <c r="G38" s="108">
        <f>E38*F38</f>
        <v>0</v>
      </c>
    </row>
    <row r="39" spans="2:7" ht="15" customHeight="1" thickBot="1" x14ac:dyDescent="0.3">
      <c r="B39" s="87" t="s">
        <v>8</v>
      </c>
      <c r="C39" s="88"/>
      <c r="D39" s="88"/>
      <c r="E39" s="88"/>
      <c r="F39" s="89"/>
      <c r="G39" s="109"/>
    </row>
    <row r="40" spans="2:7" ht="15" customHeight="1" thickBot="1" x14ac:dyDescent="0.3">
      <c r="B40" s="105" t="s">
        <v>53</v>
      </c>
      <c r="C40" s="18">
        <v>0</v>
      </c>
      <c r="D40" s="18">
        <v>0</v>
      </c>
      <c r="E40" s="92">
        <f>C40+D40</f>
        <v>0</v>
      </c>
      <c r="F40" s="110">
        <v>2</v>
      </c>
      <c r="G40" s="94">
        <f>E40*F40</f>
        <v>0</v>
      </c>
    </row>
    <row r="41" spans="2:7" ht="15" customHeight="1" thickBot="1" x14ac:dyDescent="0.3">
      <c r="B41" s="106" t="s">
        <v>54</v>
      </c>
      <c r="C41" s="18">
        <v>0</v>
      </c>
      <c r="D41" s="18">
        <v>0</v>
      </c>
      <c r="E41" s="92">
        <f>C41+D41</f>
        <v>0</v>
      </c>
      <c r="F41" s="110">
        <v>1</v>
      </c>
      <c r="G41" s="94">
        <f>E41*F41</f>
        <v>0</v>
      </c>
    </row>
    <row r="42" spans="2:7" ht="15" customHeight="1" thickBot="1" x14ac:dyDescent="0.3">
      <c r="B42" s="107" t="s">
        <v>52</v>
      </c>
      <c r="C42" s="18">
        <v>0</v>
      </c>
      <c r="D42" s="18">
        <v>0</v>
      </c>
      <c r="E42" s="100">
        <f>C42+D42</f>
        <v>0</v>
      </c>
      <c r="F42" s="111">
        <v>0.5</v>
      </c>
      <c r="G42" s="108">
        <f>E42*F42</f>
        <v>0</v>
      </c>
    </row>
    <row r="43" spans="2:7" ht="15" customHeight="1" thickBot="1" x14ac:dyDescent="0.3">
      <c r="B43" s="87" t="s">
        <v>1</v>
      </c>
      <c r="C43" s="88"/>
      <c r="D43" s="88"/>
      <c r="E43" s="88"/>
      <c r="F43" s="89"/>
      <c r="G43" s="109"/>
    </row>
    <row r="44" spans="2:7" ht="15" customHeight="1" thickBot="1" x14ac:dyDescent="0.3">
      <c r="B44" s="112" t="s">
        <v>2</v>
      </c>
      <c r="C44" s="18">
        <v>0</v>
      </c>
      <c r="D44" s="18">
        <v>0</v>
      </c>
      <c r="E44" s="92">
        <f>C44+D44</f>
        <v>0</v>
      </c>
      <c r="F44" s="93">
        <v>1</v>
      </c>
      <c r="G44" s="94">
        <f>E44*F44</f>
        <v>0</v>
      </c>
    </row>
    <row r="45" spans="2:7" ht="15" customHeight="1" thickBot="1" x14ac:dyDescent="0.3">
      <c r="B45" s="113" t="s">
        <v>3</v>
      </c>
      <c r="C45" s="18">
        <v>0</v>
      </c>
      <c r="D45" s="18">
        <v>0</v>
      </c>
      <c r="E45" s="92">
        <f>C45+D45</f>
        <v>0</v>
      </c>
      <c r="F45" s="93">
        <v>0.5</v>
      </c>
      <c r="G45" s="94">
        <f>E45*F45</f>
        <v>0</v>
      </c>
    </row>
    <row r="46" spans="2:7" ht="15" customHeight="1" thickBot="1" x14ac:dyDescent="0.3">
      <c r="B46" s="114" t="s">
        <v>13</v>
      </c>
      <c r="C46" s="18">
        <v>0</v>
      </c>
      <c r="D46" s="18">
        <v>0</v>
      </c>
      <c r="E46" s="100">
        <f>C46+D46</f>
        <v>0</v>
      </c>
      <c r="F46" s="96">
        <v>0.25</v>
      </c>
      <c r="G46" s="108">
        <f>E46*F46</f>
        <v>0</v>
      </c>
    </row>
    <row r="47" spans="2:7" ht="15" customHeight="1" thickBot="1" x14ac:dyDescent="0.3">
      <c r="B47" s="87" t="s">
        <v>4</v>
      </c>
      <c r="C47" s="88"/>
      <c r="D47" s="88"/>
      <c r="E47" s="88"/>
      <c r="F47" s="89"/>
      <c r="G47" s="109"/>
    </row>
    <row r="48" spans="2:7" ht="15" customHeight="1" thickBot="1" x14ac:dyDescent="0.3">
      <c r="B48" s="112" t="s">
        <v>2</v>
      </c>
      <c r="C48" s="18">
        <v>0</v>
      </c>
      <c r="D48" s="18">
        <v>0</v>
      </c>
      <c r="E48" s="92">
        <f>C48+D48</f>
        <v>0</v>
      </c>
      <c r="F48" s="93">
        <v>0.3</v>
      </c>
      <c r="G48" s="94">
        <f>E48*F48</f>
        <v>0</v>
      </c>
    </row>
    <row r="49" spans="2:7" ht="15" customHeight="1" thickBot="1" x14ac:dyDescent="0.3">
      <c r="B49" s="113" t="s">
        <v>3</v>
      </c>
      <c r="C49" s="18">
        <v>0</v>
      </c>
      <c r="D49" s="18">
        <v>0</v>
      </c>
      <c r="E49" s="92">
        <f>C49+D49</f>
        <v>0</v>
      </c>
      <c r="F49" s="115">
        <v>0.25</v>
      </c>
      <c r="G49" s="116">
        <f>E49*F49</f>
        <v>0</v>
      </c>
    </row>
    <row r="50" spans="2:7" ht="15" customHeight="1" thickBot="1" x14ac:dyDescent="0.3">
      <c r="B50" s="117" t="s">
        <v>13</v>
      </c>
      <c r="C50" s="18">
        <v>0</v>
      </c>
      <c r="D50" s="18">
        <v>0</v>
      </c>
      <c r="E50" s="92">
        <f>C50+D50</f>
        <v>0</v>
      </c>
      <c r="F50" s="118">
        <v>0.15</v>
      </c>
      <c r="G50" s="119">
        <f>E50*F50</f>
        <v>0</v>
      </c>
    </row>
    <row r="51" spans="2:7" ht="15" customHeight="1" thickBot="1" x14ac:dyDescent="0.3">
      <c r="B51" s="120" t="s">
        <v>22</v>
      </c>
      <c r="C51" s="121"/>
      <c r="D51" s="121"/>
      <c r="E51" s="121"/>
      <c r="F51" s="121"/>
      <c r="G51" s="122"/>
    </row>
    <row r="52" spans="2:7" ht="15" customHeight="1" thickBot="1" x14ac:dyDescent="0.3">
      <c r="B52" s="91" t="s">
        <v>2</v>
      </c>
      <c r="C52" s="18">
        <v>0</v>
      </c>
      <c r="D52" s="18">
        <v>0</v>
      </c>
      <c r="E52" s="97">
        <f>SUM(C52:D52)</f>
        <v>0</v>
      </c>
      <c r="F52" s="123">
        <v>0.6</v>
      </c>
      <c r="G52" s="94">
        <f>E52*F52</f>
        <v>0</v>
      </c>
    </row>
    <row r="53" spans="2:7" ht="15" customHeight="1" thickBot="1" x14ac:dyDescent="0.3">
      <c r="B53" s="99" t="s">
        <v>3</v>
      </c>
      <c r="C53" s="18">
        <v>0</v>
      </c>
      <c r="D53" s="18">
        <v>0</v>
      </c>
      <c r="E53" s="124">
        <f>SUM(C53:D53)</f>
        <v>0</v>
      </c>
      <c r="F53" s="125">
        <v>0.4</v>
      </c>
      <c r="G53" s="126">
        <f>E53*F53</f>
        <v>0</v>
      </c>
    </row>
    <row r="54" spans="2:7" ht="15" customHeight="1" thickBot="1" x14ac:dyDescent="0.3">
      <c r="B54" s="127" t="s">
        <v>13</v>
      </c>
      <c r="C54" s="18">
        <v>0</v>
      </c>
      <c r="D54" s="18">
        <v>0</v>
      </c>
      <c r="E54" s="128">
        <f>SUM(C54:D54)</f>
        <v>0</v>
      </c>
      <c r="F54" s="129">
        <v>0.2</v>
      </c>
      <c r="G54" s="130">
        <f>E54*F54</f>
        <v>0</v>
      </c>
    </row>
    <row r="55" spans="2:7" ht="15" customHeight="1" thickBot="1" x14ac:dyDescent="0.3">
      <c r="B55" s="87" t="s">
        <v>106</v>
      </c>
      <c r="C55" s="88"/>
      <c r="D55" s="88"/>
      <c r="E55" s="88"/>
      <c r="F55" s="88"/>
      <c r="G55" s="89"/>
    </row>
    <row r="56" spans="2:7" ht="15" customHeight="1" thickBot="1" x14ac:dyDescent="0.3">
      <c r="B56" s="131" t="s">
        <v>2</v>
      </c>
      <c r="C56" s="18">
        <v>0</v>
      </c>
      <c r="D56" s="18">
        <v>0</v>
      </c>
      <c r="E56" s="75">
        <f>SUM(C56:D56)</f>
        <v>0</v>
      </c>
      <c r="F56" s="79">
        <v>0.4</v>
      </c>
      <c r="G56" s="77">
        <f>F56*E56</f>
        <v>0</v>
      </c>
    </row>
    <row r="57" spans="2:7" ht="15" customHeight="1" thickBot="1" x14ac:dyDescent="0.3">
      <c r="B57" s="99" t="s">
        <v>3</v>
      </c>
      <c r="C57" s="18">
        <v>0</v>
      </c>
      <c r="D57" s="18">
        <v>0</v>
      </c>
      <c r="E57" s="75">
        <f>SUM(C57:D57)</f>
        <v>0</v>
      </c>
      <c r="F57" s="79">
        <v>0.3</v>
      </c>
      <c r="G57" s="77">
        <f>F57*E57</f>
        <v>0</v>
      </c>
    </row>
    <row r="58" spans="2:7" ht="15" customHeight="1" thickBot="1" x14ac:dyDescent="0.3">
      <c r="B58" s="127" t="s">
        <v>13</v>
      </c>
      <c r="C58" s="18">
        <v>0</v>
      </c>
      <c r="D58" s="18">
        <v>0</v>
      </c>
      <c r="E58" s="75">
        <f>SUM(C58:D58)</f>
        <v>0</v>
      </c>
      <c r="F58" s="79">
        <v>0.2</v>
      </c>
      <c r="G58" s="77">
        <f>F58*E58</f>
        <v>0</v>
      </c>
    </row>
    <row r="59" spans="2:7" ht="15" customHeight="1" thickBot="1" x14ac:dyDescent="0.3">
      <c r="B59" s="87" t="s">
        <v>23</v>
      </c>
      <c r="C59" s="88"/>
      <c r="D59" s="88"/>
      <c r="E59" s="88"/>
      <c r="F59" s="88"/>
      <c r="G59" s="89"/>
    </row>
    <row r="60" spans="2:7" ht="15" customHeight="1" thickBot="1" x14ac:dyDescent="0.3">
      <c r="B60" s="91" t="s">
        <v>24</v>
      </c>
      <c r="C60" s="18">
        <v>0</v>
      </c>
      <c r="D60" s="18">
        <v>0</v>
      </c>
      <c r="E60" s="97">
        <f>SUM(C60:D60)</f>
        <v>0</v>
      </c>
      <c r="F60" s="123">
        <v>0.5</v>
      </c>
      <c r="G60" s="94">
        <f>E60*F60</f>
        <v>0</v>
      </c>
    </row>
    <row r="61" spans="2:7" ht="15" customHeight="1" thickBot="1" x14ac:dyDescent="0.3">
      <c r="B61" s="95" t="s">
        <v>25</v>
      </c>
      <c r="C61" s="18">
        <v>0</v>
      </c>
      <c r="D61" s="18">
        <v>0</v>
      </c>
      <c r="E61" s="97">
        <f>SUM(C61:D61)</f>
        <v>0</v>
      </c>
      <c r="F61" s="115">
        <v>0.25</v>
      </c>
      <c r="G61" s="116">
        <f>E61*F61</f>
        <v>0</v>
      </c>
    </row>
    <row r="62" spans="2:7" ht="15" customHeight="1" thickBot="1" x14ac:dyDescent="0.3">
      <c r="B62" s="99" t="s">
        <v>26</v>
      </c>
      <c r="C62" s="18">
        <v>0</v>
      </c>
      <c r="D62" s="18">
        <v>0</v>
      </c>
      <c r="E62" s="124">
        <f>SUM(C62:D62)</f>
        <v>0</v>
      </c>
      <c r="F62" s="125">
        <v>0.1</v>
      </c>
      <c r="G62" s="126">
        <f>E62*F62</f>
        <v>0</v>
      </c>
    </row>
    <row r="63" spans="2:7" ht="15" customHeight="1" thickBot="1" x14ac:dyDescent="0.3">
      <c r="B63" s="132" t="s">
        <v>168</v>
      </c>
      <c r="C63" s="133"/>
      <c r="D63" s="133"/>
      <c r="E63" s="133"/>
      <c r="F63" s="134"/>
      <c r="G63" s="135">
        <f>SUM(G15:G62)</f>
        <v>0</v>
      </c>
    </row>
    <row r="64" spans="2:7" ht="15" customHeight="1" thickBot="1" x14ac:dyDescent="0.3">
      <c r="B64" s="84" t="s">
        <v>170</v>
      </c>
      <c r="C64" s="85"/>
      <c r="D64" s="85"/>
      <c r="E64" s="85"/>
      <c r="F64" s="85"/>
      <c r="G64" s="86"/>
    </row>
    <row r="65" spans="2:7" ht="15" customHeight="1" thickBot="1" x14ac:dyDescent="0.3">
      <c r="B65" s="136" t="s">
        <v>67</v>
      </c>
      <c r="C65" s="137"/>
      <c r="D65" s="137"/>
      <c r="E65" s="137"/>
      <c r="F65" s="137"/>
      <c r="G65" s="138"/>
    </row>
    <row r="66" spans="2:7" ht="15" customHeight="1" thickBot="1" x14ac:dyDescent="0.3">
      <c r="B66" s="139" t="s">
        <v>14</v>
      </c>
      <c r="C66" s="19">
        <v>0</v>
      </c>
      <c r="D66" s="19">
        <v>0</v>
      </c>
      <c r="E66" s="75">
        <f>C66+D66</f>
        <v>0</v>
      </c>
      <c r="F66" s="79">
        <v>0.5</v>
      </c>
      <c r="G66" s="77">
        <f>E66*F66</f>
        <v>0</v>
      </c>
    </row>
    <row r="67" spans="2:7" ht="15" customHeight="1" thickBot="1" x14ac:dyDescent="0.3">
      <c r="B67" s="139" t="s">
        <v>15</v>
      </c>
      <c r="C67" s="19">
        <v>0</v>
      </c>
      <c r="D67" s="19">
        <v>0</v>
      </c>
      <c r="E67" s="75">
        <f>C67+D67</f>
        <v>0</v>
      </c>
      <c r="F67" s="140">
        <v>0.25</v>
      </c>
      <c r="G67" s="94">
        <f t="shared" ref="G67:G106" si="6">E67*F67</f>
        <v>0</v>
      </c>
    </row>
    <row r="68" spans="2:7" ht="15" customHeight="1" thickBot="1" x14ac:dyDescent="0.3">
      <c r="B68" s="139" t="s">
        <v>16</v>
      </c>
      <c r="C68" s="19">
        <v>0</v>
      </c>
      <c r="D68" s="19">
        <v>0</v>
      </c>
      <c r="E68" s="75">
        <f>C68+D68</f>
        <v>0</v>
      </c>
      <c r="F68" s="79">
        <v>0.1</v>
      </c>
      <c r="G68" s="141">
        <f t="shared" si="6"/>
        <v>0</v>
      </c>
    </row>
    <row r="69" spans="2:7" ht="15" customHeight="1" thickBot="1" x14ac:dyDescent="0.3">
      <c r="B69" s="142" t="s">
        <v>17</v>
      </c>
      <c r="C69" s="143"/>
      <c r="D69" s="143"/>
      <c r="E69" s="143"/>
      <c r="F69" s="143"/>
      <c r="G69" s="90"/>
    </row>
    <row r="70" spans="2:7" ht="15" customHeight="1" thickBot="1" x14ac:dyDescent="0.3">
      <c r="B70" s="95" t="s">
        <v>18</v>
      </c>
      <c r="C70" s="19">
        <v>0</v>
      </c>
      <c r="D70" s="19">
        <v>0</v>
      </c>
      <c r="E70" s="75">
        <f>C70+D70</f>
        <v>0</v>
      </c>
      <c r="F70" s="79">
        <v>0.5</v>
      </c>
      <c r="G70" s="98">
        <f t="shared" si="6"/>
        <v>0</v>
      </c>
    </row>
    <row r="71" spans="2:7" ht="15" customHeight="1" thickBot="1" x14ac:dyDescent="0.3">
      <c r="B71" s="99" t="s">
        <v>19</v>
      </c>
      <c r="C71" s="19">
        <v>0</v>
      </c>
      <c r="D71" s="19">
        <v>0</v>
      </c>
      <c r="E71" s="97">
        <f>C71+D71</f>
        <v>0</v>
      </c>
      <c r="F71" s="140">
        <v>0.25</v>
      </c>
      <c r="G71" s="94">
        <f t="shared" si="6"/>
        <v>0</v>
      </c>
    </row>
    <row r="72" spans="2:7" ht="15" customHeight="1" thickBot="1" x14ac:dyDescent="0.3">
      <c r="B72" s="144" t="s">
        <v>20</v>
      </c>
      <c r="C72" s="19">
        <v>0</v>
      </c>
      <c r="D72" s="19">
        <v>0</v>
      </c>
      <c r="E72" s="145">
        <f>C72+D72</f>
        <v>0</v>
      </c>
      <c r="F72" s="146">
        <v>0.1</v>
      </c>
      <c r="G72" s="108">
        <f t="shared" si="6"/>
        <v>0</v>
      </c>
    </row>
    <row r="73" spans="2:7" ht="15" customHeight="1" thickBot="1" x14ac:dyDescent="0.3">
      <c r="B73" s="147" t="s">
        <v>21</v>
      </c>
      <c r="C73" s="148"/>
      <c r="D73" s="148"/>
      <c r="E73" s="148"/>
      <c r="F73" s="148"/>
      <c r="G73" s="149"/>
    </row>
    <row r="74" spans="2:7" ht="15" customHeight="1" thickBot="1" x14ac:dyDescent="0.3">
      <c r="B74" s="131" t="s">
        <v>18</v>
      </c>
      <c r="C74" s="19">
        <v>0</v>
      </c>
      <c r="D74" s="19">
        <v>0</v>
      </c>
      <c r="E74" s="150">
        <f>C74+D74</f>
        <v>0</v>
      </c>
      <c r="F74" s="151">
        <v>0.5</v>
      </c>
      <c r="G74" s="94">
        <f t="shared" si="6"/>
        <v>0</v>
      </c>
    </row>
    <row r="75" spans="2:7" ht="15" customHeight="1" thickBot="1" x14ac:dyDescent="0.3">
      <c r="B75" s="95" t="s">
        <v>19</v>
      </c>
      <c r="C75" s="19">
        <v>0</v>
      </c>
      <c r="D75" s="19">
        <v>0</v>
      </c>
      <c r="E75" s="97">
        <f>C75+D75</f>
        <v>0</v>
      </c>
      <c r="F75" s="115">
        <v>0.25</v>
      </c>
      <c r="G75" s="116">
        <f t="shared" si="6"/>
        <v>0</v>
      </c>
    </row>
    <row r="76" spans="2:7" ht="15" customHeight="1" thickBot="1" x14ac:dyDescent="0.3">
      <c r="B76" s="99" t="s">
        <v>20</v>
      </c>
      <c r="C76" s="19">
        <v>0</v>
      </c>
      <c r="D76" s="19">
        <v>0</v>
      </c>
      <c r="E76" s="124">
        <f>C76+D76</f>
        <v>0</v>
      </c>
      <c r="F76" s="125">
        <v>0.1</v>
      </c>
      <c r="G76" s="152">
        <f t="shared" si="6"/>
        <v>0</v>
      </c>
    </row>
    <row r="77" spans="2:7" ht="15" customHeight="1" thickBot="1" x14ac:dyDescent="0.3">
      <c r="B77" s="132" t="s">
        <v>171</v>
      </c>
      <c r="C77" s="133"/>
      <c r="D77" s="133"/>
      <c r="E77" s="133"/>
      <c r="F77" s="134"/>
      <c r="G77" s="135">
        <f>SUM(G66:G76)</f>
        <v>0</v>
      </c>
    </row>
    <row r="78" spans="2:7" ht="28.5" customHeight="1" thickBot="1" x14ac:dyDescent="0.3">
      <c r="B78" s="84" t="s">
        <v>159</v>
      </c>
      <c r="C78" s="85"/>
      <c r="D78" s="85"/>
      <c r="E78" s="85"/>
      <c r="F78" s="85"/>
      <c r="G78" s="86"/>
    </row>
    <row r="79" spans="2:7" ht="15" customHeight="1" thickBot="1" x14ac:dyDescent="0.3">
      <c r="B79" s="91" t="s">
        <v>27</v>
      </c>
      <c r="C79" s="18">
        <v>0</v>
      </c>
      <c r="D79" s="18">
        <v>0</v>
      </c>
      <c r="E79" s="97">
        <f>C79+D79</f>
        <v>0</v>
      </c>
      <c r="F79" s="123">
        <v>3</v>
      </c>
      <c r="G79" s="94">
        <f t="shared" si="6"/>
        <v>0</v>
      </c>
    </row>
    <row r="80" spans="2:7" ht="15" customHeight="1" thickBot="1" x14ac:dyDescent="0.3">
      <c r="B80" s="99" t="s">
        <v>28</v>
      </c>
      <c r="C80" s="18">
        <v>0</v>
      </c>
      <c r="D80" s="18">
        <v>0</v>
      </c>
      <c r="E80" s="124">
        <f>C80+D80</f>
        <v>0</v>
      </c>
      <c r="F80" s="125">
        <v>2</v>
      </c>
      <c r="G80" s="126">
        <f t="shared" si="6"/>
        <v>0</v>
      </c>
    </row>
    <row r="81" spans="2:7" ht="15" customHeight="1" thickBot="1" x14ac:dyDescent="0.3">
      <c r="B81" s="147" t="s">
        <v>29</v>
      </c>
      <c r="C81" s="148"/>
      <c r="D81" s="148"/>
      <c r="E81" s="148"/>
      <c r="F81" s="148"/>
      <c r="G81" s="149"/>
    </row>
    <row r="82" spans="2:7" ht="15" customHeight="1" thickBot="1" x14ac:dyDescent="0.3">
      <c r="B82" s="91" t="s">
        <v>30</v>
      </c>
      <c r="C82" s="18">
        <v>0</v>
      </c>
      <c r="D82" s="18">
        <v>0</v>
      </c>
      <c r="E82" s="97">
        <f>C82+D82</f>
        <v>0</v>
      </c>
      <c r="F82" s="123">
        <v>2.5</v>
      </c>
      <c r="G82" s="94">
        <f t="shared" si="6"/>
        <v>0</v>
      </c>
    </row>
    <row r="83" spans="2:7" ht="15" customHeight="1" thickBot="1" x14ac:dyDescent="0.3">
      <c r="B83" s="95" t="s">
        <v>31</v>
      </c>
      <c r="C83" s="18">
        <v>0</v>
      </c>
      <c r="D83" s="18">
        <v>0</v>
      </c>
      <c r="E83" s="97">
        <f>C83+D83</f>
        <v>0</v>
      </c>
      <c r="F83" s="115">
        <v>1.5</v>
      </c>
      <c r="G83" s="116">
        <f t="shared" si="6"/>
        <v>0</v>
      </c>
    </row>
    <row r="84" spans="2:7" ht="15" customHeight="1" thickBot="1" x14ac:dyDescent="0.3">
      <c r="B84" s="99" t="s">
        <v>32</v>
      </c>
      <c r="C84" s="18">
        <v>0</v>
      </c>
      <c r="D84" s="18">
        <v>0</v>
      </c>
      <c r="E84" s="124">
        <f>C84+D84</f>
        <v>0</v>
      </c>
      <c r="F84" s="125">
        <v>0.5</v>
      </c>
      <c r="G84" s="126">
        <f t="shared" si="6"/>
        <v>0</v>
      </c>
    </row>
    <row r="85" spans="2:7" ht="14.25" customHeight="1" thickBot="1" x14ac:dyDescent="0.3">
      <c r="B85" s="147" t="s">
        <v>173</v>
      </c>
      <c r="C85" s="148"/>
      <c r="D85" s="148"/>
      <c r="E85" s="148"/>
      <c r="F85" s="148"/>
      <c r="G85" s="149"/>
    </row>
    <row r="86" spans="2:7" ht="15" customHeight="1" thickBot="1" x14ac:dyDescent="0.3">
      <c r="B86" s="153" t="s">
        <v>33</v>
      </c>
      <c r="C86" s="17">
        <v>0</v>
      </c>
      <c r="D86" s="17">
        <v>0</v>
      </c>
      <c r="E86" s="75">
        <f>C86+D86</f>
        <v>0</v>
      </c>
      <c r="F86" s="154">
        <v>0.2</v>
      </c>
      <c r="G86" s="108">
        <f t="shared" ref="G86" si="7">E86*F86</f>
        <v>0</v>
      </c>
    </row>
    <row r="87" spans="2:7" ht="15" customHeight="1" thickBot="1" x14ac:dyDescent="0.3">
      <c r="B87" s="155" t="s">
        <v>86</v>
      </c>
      <c r="C87" s="17">
        <v>0</v>
      </c>
      <c r="D87" s="17">
        <v>0</v>
      </c>
      <c r="E87" s="75">
        <f>C87+D87</f>
        <v>0</v>
      </c>
      <c r="F87" s="156">
        <v>0.1</v>
      </c>
      <c r="G87" s="157">
        <f>E87*F87</f>
        <v>0</v>
      </c>
    </row>
    <row r="88" spans="2:7" ht="15" customHeight="1" thickBot="1" x14ac:dyDescent="0.3">
      <c r="B88" s="155" t="s">
        <v>87</v>
      </c>
      <c r="C88" s="17">
        <v>0</v>
      </c>
      <c r="D88" s="17">
        <v>0</v>
      </c>
      <c r="E88" s="75">
        <f>C88+D88</f>
        <v>0</v>
      </c>
      <c r="F88" s="158">
        <v>0.2</v>
      </c>
      <c r="G88" s="157">
        <f>E88*F88</f>
        <v>0</v>
      </c>
    </row>
    <row r="89" spans="2:7" ht="15" customHeight="1" thickBot="1" x14ac:dyDescent="0.3">
      <c r="B89" s="159" t="s">
        <v>65</v>
      </c>
      <c r="C89" s="17">
        <v>0</v>
      </c>
      <c r="D89" s="17">
        <v>0</v>
      </c>
      <c r="E89" s="75">
        <f>C89+D89</f>
        <v>0</v>
      </c>
      <c r="F89" s="154">
        <v>0.3</v>
      </c>
      <c r="G89" s="157">
        <f>E89*F89</f>
        <v>0</v>
      </c>
    </row>
    <row r="90" spans="2:7" ht="15" customHeight="1" thickBot="1" x14ac:dyDescent="0.3">
      <c r="B90" s="80" t="s">
        <v>165</v>
      </c>
      <c r="C90" s="81"/>
      <c r="D90" s="81"/>
      <c r="E90" s="81"/>
      <c r="F90" s="82"/>
      <c r="G90" s="83">
        <f>SUM(G79:G89)</f>
        <v>0</v>
      </c>
    </row>
    <row r="91" spans="2:7" ht="15" customHeight="1" thickBot="1" x14ac:dyDescent="0.3">
      <c r="B91" s="84" t="s">
        <v>169</v>
      </c>
      <c r="C91" s="85"/>
      <c r="D91" s="85"/>
      <c r="E91" s="85"/>
      <c r="F91" s="85"/>
      <c r="G91" s="86"/>
    </row>
    <row r="92" spans="2:7" ht="15" customHeight="1" thickBot="1" x14ac:dyDescent="0.3">
      <c r="B92" s="91" t="s">
        <v>63</v>
      </c>
      <c r="C92" s="18">
        <v>0</v>
      </c>
      <c r="D92" s="18">
        <v>0</v>
      </c>
      <c r="E92" s="150">
        <f>C92+D92</f>
        <v>0</v>
      </c>
      <c r="F92" s="151">
        <v>0.3</v>
      </c>
      <c r="G92" s="94">
        <f t="shared" si="6"/>
        <v>0</v>
      </c>
    </row>
    <row r="93" spans="2:7" ht="15" customHeight="1" thickBot="1" x14ac:dyDescent="0.3">
      <c r="B93" s="95" t="s">
        <v>34</v>
      </c>
      <c r="C93" s="18">
        <v>0</v>
      </c>
      <c r="D93" s="18">
        <v>0</v>
      </c>
      <c r="E93" s="75">
        <f t="shared" ref="E93:E99" si="8">C93+D93</f>
        <v>0</v>
      </c>
      <c r="F93" s="151">
        <v>0.2</v>
      </c>
      <c r="G93" s="116">
        <f t="shared" si="6"/>
        <v>0</v>
      </c>
    </row>
    <row r="94" spans="2:7" ht="15" customHeight="1" thickBot="1" x14ac:dyDescent="0.3">
      <c r="B94" s="95" t="s">
        <v>35</v>
      </c>
      <c r="C94" s="18">
        <v>0</v>
      </c>
      <c r="D94" s="18">
        <v>0</v>
      </c>
      <c r="E94" s="75">
        <f t="shared" si="8"/>
        <v>0</v>
      </c>
      <c r="F94" s="151">
        <v>0.15</v>
      </c>
      <c r="G94" s="116">
        <f t="shared" si="6"/>
        <v>0</v>
      </c>
    </row>
    <row r="95" spans="2:7" ht="15" customHeight="1" thickBot="1" x14ac:dyDescent="0.3">
      <c r="B95" s="95" t="s">
        <v>64</v>
      </c>
      <c r="C95" s="18">
        <v>0</v>
      </c>
      <c r="D95" s="18">
        <v>0</v>
      </c>
      <c r="E95" s="75">
        <f t="shared" si="8"/>
        <v>0</v>
      </c>
      <c r="F95" s="151">
        <v>0.2</v>
      </c>
      <c r="G95" s="116">
        <f t="shared" si="6"/>
        <v>0</v>
      </c>
    </row>
    <row r="96" spans="2:7" ht="15" customHeight="1" thickBot="1" x14ac:dyDescent="0.3">
      <c r="B96" s="95" t="s">
        <v>149</v>
      </c>
      <c r="C96" s="18">
        <v>0</v>
      </c>
      <c r="D96" s="18">
        <v>0</v>
      </c>
      <c r="E96" s="75">
        <f t="shared" si="8"/>
        <v>0</v>
      </c>
      <c r="F96" s="151">
        <v>0.15</v>
      </c>
      <c r="G96" s="116">
        <f t="shared" si="6"/>
        <v>0</v>
      </c>
    </row>
    <row r="97" spans="2:7" ht="15" customHeight="1" thickBot="1" x14ac:dyDescent="0.3">
      <c r="B97" s="95" t="s">
        <v>78</v>
      </c>
      <c r="C97" s="18">
        <v>0</v>
      </c>
      <c r="D97" s="18">
        <v>0</v>
      </c>
      <c r="E97" s="75">
        <f t="shared" si="8"/>
        <v>0</v>
      </c>
      <c r="F97" s="151">
        <v>0.2</v>
      </c>
      <c r="G97" s="116">
        <f t="shared" si="6"/>
        <v>0</v>
      </c>
    </row>
    <row r="98" spans="2:7" ht="15" customHeight="1" thickBot="1" x14ac:dyDescent="0.3">
      <c r="B98" s="106" t="s">
        <v>36</v>
      </c>
      <c r="C98" s="18">
        <v>0</v>
      </c>
      <c r="D98" s="18">
        <v>0</v>
      </c>
      <c r="E98" s="75">
        <f t="shared" si="8"/>
        <v>0</v>
      </c>
      <c r="F98" s="151">
        <v>0.15</v>
      </c>
      <c r="G98" s="116">
        <f t="shared" si="6"/>
        <v>0</v>
      </c>
    </row>
    <row r="99" spans="2:7" ht="15" customHeight="1" thickBot="1" x14ac:dyDescent="0.3">
      <c r="B99" s="95" t="s">
        <v>37</v>
      </c>
      <c r="C99" s="18">
        <v>0</v>
      </c>
      <c r="D99" s="18">
        <v>0</v>
      </c>
      <c r="E99" s="75">
        <f t="shared" si="8"/>
        <v>0</v>
      </c>
      <c r="F99" s="151">
        <v>0.15</v>
      </c>
      <c r="G99" s="116">
        <f t="shared" si="6"/>
        <v>0</v>
      </c>
    </row>
    <row r="100" spans="2:7" ht="15" customHeight="1" thickBot="1" x14ac:dyDescent="0.3">
      <c r="B100" s="106" t="s">
        <v>79</v>
      </c>
      <c r="C100" s="18">
        <v>0</v>
      </c>
      <c r="D100" s="18">
        <v>0</v>
      </c>
      <c r="E100" s="75">
        <f>C100+D100</f>
        <v>0</v>
      </c>
      <c r="F100" s="151">
        <v>0.15</v>
      </c>
      <c r="G100" s="116">
        <f t="shared" si="6"/>
        <v>0</v>
      </c>
    </row>
    <row r="101" spans="2:7" ht="15" customHeight="1" thickBot="1" x14ac:dyDescent="0.3">
      <c r="B101" s="95" t="s">
        <v>80</v>
      </c>
      <c r="C101" s="18">
        <v>0</v>
      </c>
      <c r="D101" s="18">
        <v>0</v>
      </c>
      <c r="E101" s="75">
        <f>C101+D101</f>
        <v>0</v>
      </c>
      <c r="F101" s="151">
        <v>0.15</v>
      </c>
      <c r="G101" s="116">
        <f t="shared" si="6"/>
        <v>0</v>
      </c>
    </row>
    <row r="102" spans="2:7" ht="15" customHeight="1" thickBot="1" x14ac:dyDescent="0.3">
      <c r="B102" s="160" t="s">
        <v>164</v>
      </c>
      <c r="C102" s="161"/>
      <c r="D102" s="161"/>
      <c r="E102" s="161"/>
      <c r="F102" s="162"/>
      <c r="G102" s="163">
        <f>SUM(G92:G101)</f>
        <v>0</v>
      </c>
    </row>
    <row r="103" spans="2:7" ht="15" customHeight="1" thickBot="1" x14ac:dyDescent="0.3">
      <c r="B103" s="84" t="s">
        <v>103</v>
      </c>
      <c r="C103" s="85"/>
      <c r="D103" s="85"/>
      <c r="E103" s="85"/>
      <c r="F103" s="85"/>
      <c r="G103" s="86"/>
    </row>
    <row r="104" spans="2:7" ht="15" customHeight="1" thickBot="1" x14ac:dyDescent="0.3">
      <c r="B104" s="91" t="s">
        <v>180</v>
      </c>
      <c r="C104" s="18">
        <v>0</v>
      </c>
      <c r="D104" s="18">
        <v>0</v>
      </c>
      <c r="E104" s="150">
        <f>C104+D104</f>
        <v>0</v>
      </c>
      <c r="F104" s="151">
        <v>0.1</v>
      </c>
      <c r="G104" s="164">
        <f t="shared" si="6"/>
        <v>0</v>
      </c>
    </row>
    <row r="105" spans="2:7" ht="15" customHeight="1" thickBot="1" x14ac:dyDescent="0.3">
      <c r="B105" s="95" t="s">
        <v>181</v>
      </c>
      <c r="C105" s="18"/>
      <c r="D105" s="18"/>
      <c r="E105" s="75">
        <f>C105+D105</f>
        <v>0</v>
      </c>
      <c r="F105" s="165">
        <v>0.05</v>
      </c>
      <c r="G105" s="77">
        <f t="shared" si="6"/>
        <v>0</v>
      </c>
    </row>
    <row r="106" spans="2:7" ht="27" thickBot="1" x14ac:dyDescent="0.3">
      <c r="B106" s="95" t="s">
        <v>179</v>
      </c>
      <c r="C106" s="18">
        <v>0</v>
      </c>
      <c r="D106" s="18">
        <v>0</v>
      </c>
      <c r="E106" s="75">
        <f>C106+D106</f>
        <v>0</v>
      </c>
      <c r="F106" s="165">
        <v>0.1</v>
      </c>
      <c r="G106" s="77">
        <f t="shared" si="6"/>
        <v>0</v>
      </c>
    </row>
    <row r="107" spans="2:7" ht="15" customHeight="1" thickBot="1" x14ac:dyDescent="0.3">
      <c r="B107" s="160" t="s">
        <v>157</v>
      </c>
      <c r="C107" s="161"/>
      <c r="D107" s="161"/>
      <c r="E107" s="161"/>
      <c r="F107" s="162"/>
      <c r="G107" s="163">
        <f>SUM(G104:G106)</f>
        <v>0</v>
      </c>
    </row>
    <row r="108" spans="2:7" ht="15" customHeight="1" thickBot="1" x14ac:dyDescent="0.3">
      <c r="B108" s="84" t="s">
        <v>102</v>
      </c>
      <c r="C108" s="85"/>
      <c r="D108" s="85"/>
      <c r="E108" s="85"/>
      <c r="F108" s="85"/>
      <c r="G108" s="86"/>
    </row>
    <row r="109" spans="2:7" ht="15" customHeight="1" thickBot="1" x14ac:dyDescent="0.3">
      <c r="B109" s="91" t="s">
        <v>38</v>
      </c>
      <c r="C109" s="20">
        <v>0</v>
      </c>
      <c r="D109" s="20">
        <v>0</v>
      </c>
      <c r="E109" s="97">
        <f t="shared" ref="E109:E116" si="9">C109+D109</f>
        <v>0</v>
      </c>
      <c r="F109" s="123">
        <v>1.2</v>
      </c>
      <c r="G109" s="94">
        <f>E109*F109</f>
        <v>0</v>
      </c>
    </row>
    <row r="110" spans="2:7" ht="15" customHeight="1" thickBot="1" x14ac:dyDescent="0.3">
      <c r="B110" s="106" t="s">
        <v>39</v>
      </c>
      <c r="C110" s="20">
        <v>0</v>
      </c>
      <c r="D110" s="20">
        <v>0</v>
      </c>
      <c r="E110" s="166">
        <f t="shared" si="9"/>
        <v>0</v>
      </c>
      <c r="F110" s="115">
        <v>0.9</v>
      </c>
      <c r="G110" s="116">
        <f t="shared" ref="G110:G136" si="10">E110*F110</f>
        <v>0</v>
      </c>
    </row>
    <row r="111" spans="2:7" ht="15" customHeight="1" thickBot="1" x14ac:dyDescent="0.3">
      <c r="B111" s="95" t="s">
        <v>40</v>
      </c>
      <c r="C111" s="20">
        <v>0</v>
      </c>
      <c r="D111" s="20">
        <v>0</v>
      </c>
      <c r="E111" s="167">
        <f t="shared" si="9"/>
        <v>0</v>
      </c>
      <c r="F111" s="115">
        <v>0.5</v>
      </c>
      <c r="G111" s="116">
        <f t="shared" si="10"/>
        <v>0</v>
      </c>
    </row>
    <row r="112" spans="2:7" ht="15.75" thickBot="1" x14ac:dyDescent="0.3">
      <c r="B112" s="95" t="s">
        <v>191</v>
      </c>
      <c r="C112" s="20">
        <v>0</v>
      </c>
      <c r="D112" s="20">
        <v>0</v>
      </c>
      <c r="E112" s="167">
        <f t="shared" ref="E112" si="11">C112+D112</f>
        <v>0</v>
      </c>
      <c r="F112" s="115">
        <v>0.3</v>
      </c>
      <c r="G112" s="116">
        <f t="shared" ref="G112" si="12">E112*F112</f>
        <v>0</v>
      </c>
    </row>
    <row r="113" spans="2:7" ht="15" customHeight="1" thickBot="1" x14ac:dyDescent="0.3">
      <c r="B113" s="106" t="s">
        <v>104</v>
      </c>
      <c r="C113" s="20">
        <v>0</v>
      </c>
      <c r="D113" s="20">
        <v>0</v>
      </c>
      <c r="E113" s="167">
        <f t="shared" si="9"/>
        <v>0</v>
      </c>
      <c r="F113" s="115">
        <v>0.5</v>
      </c>
      <c r="G113" s="116">
        <f t="shared" si="10"/>
        <v>0</v>
      </c>
    </row>
    <row r="114" spans="2:7" ht="15" customHeight="1" thickBot="1" x14ac:dyDescent="0.3">
      <c r="B114" s="95" t="s">
        <v>41</v>
      </c>
      <c r="C114" s="20">
        <v>0</v>
      </c>
      <c r="D114" s="20">
        <v>0</v>
      </c>
      <c r="E114" s="167">
        <f t="shared" si="9"/>
        <v>0</v>
      </c>
      <c r="F114" s="115">
        <v>0.5</v>
      </c>
      <c r="G114" s="116">
        <f t="shared" si="10"/>
        <v>0</v>
      </c>
    </row>
    <row r="115" spans="2:7" ht="15" customHeight="1" thickBot="1" x14ac:dyDescent="0.3">
      <c r="B115" s="95" t="s">
        <v>105</v>
      </c>
      <c r="C115" s="20">
        <v>0</v>
      </c>
      <c r="D115" s="20">
        <v>0</v>
      </c>
      <c r="E115" s="167">
        <f t="shared" si="9"/>
        <v>0</v>
      </c>
      <c r="F115" s="125">
        <v>0.6</v>
      </c>
      <c r="G115" s="116">
        <f t="shared" si="10"/>
        <v>0</v>
      </c>
    </row>
    <row r="116" spans="2:7" ht="15" customHeight="1" thickBot="1" x14ac:dyDescent="0.3">
      <c r="B116" s="107" t="s">
        <v>42</v>
      </c>
      <c r="C116" s="20">
        <v>0</v>
      </c>
      <c r="D116" s="20">
        <v>0</v>
      </c>
      <c r="E116" s="168">
        <f t="shared" si="9"/>
        <v>0</v>
      </c>
      <c r="F116" s="125">
        <v>0.5</v>
      </c>
      <c r="G116" s="126">
        <f t="shared" si="10"/>
        <v>0</v>
      </c>
    </row>
    <row r="117" spans="2:7" ht="15" customHeight="1" thickBot="1" x14ac:dyDescent="0.3">
      <c r="B117" s="132" t="s">
        <v>158</v>
      </c>
      <c r="C117" s="169"/>
      <c r="D117" s="169"/>
      <c r="E117" s="169"/>
      <c r="F117" s="170"/>
      <c r="G117" s="163">
        <f>SUM(G109:G116)</f>
        <v>0</v>
      </c>
    </row>
    <row r="118" spans="2:7" ht="15" customHeight="1" thickBot="1" x14ac:dyDescent="0.3">
      <c r="B118" s="84" t="s">
        <v>51</v>
      </c>
      <c r="C118" s="85"/>
      <c r="D118" s="85"/>
      <c r="E118" s="85"/>
      <c r="F118" s="85"/>
      <c r="G118" s="86"/>
    </row>
    <row r="119" spans="2:7" ht="15" customHeight="1" thickBot="1" x14ac:dyDescent="0.3">
      <c r="B119" s="91" t="s">
        <v>68</v>
      </c>
      <c r="C119" s="20">
        <v>0</v>
      </c>
      <c r="D119" s="20">
        <v>0</v>
      </c>
      <c r="E119" s="97">
        <f t="shared" ref="E119:E136" si="13">C119+D119</f>
        <v>0</v>
      </c>
      <c r="F119" s="123">
        <v>0.7</v>
      </c>
      <c r="G119" s="94">
        <f t="shared" si="10"/>
        <v>0</v>
      </c>
    </row>
    <row r="120" spans="2:7" ht="15" customHeight="1" thickBot="1" x14ac:dyDescent="0.3">
      <c r="B120" s="95" t="s">
        <v>69</v>
      </c>
      <c r="C120" s="20">
        <v>0</v>
      </c>
      <c r="D120" s="20">
        <v>0</v>
      </c>
      <c r="E120" s="167">
        <f t="shared" si="13"/>
        <v>0</v>
      </c>
      <c r="F120" s="115">
        <v>0.5</v>
      </c>
      <c r="G120" s="116">
        <f t="shared" si="10"/>
        <v>0</v>
      </c>
    </row>
    <row r="121" spans="2:7" ht="15" customHeight="1" thickBot="1" x14ac:dyDescent="0.3">
      <c r="B121" s="95" t="s">
        <v>43</v>
      </c>
      <c r="C121" s="20">
        <v>0</v>
      </c>
      <c r="D121" s="20">
        <v>0</v>
      </c>
      <c r="E121" s="167">
        <f t="shared" si="13"/>
        <v>0</v>
      </c>
      <c r="F121" s="115">
        <v>0.2</v>
      </c>
      <c r="G121" s="116">
        <f t="shared" si="10"/>
        <v>0</v>
      </c>
    </row>
    <row r="122" spans="2:7" ht="15" customHeight="1" thickBot="1" x14ac:dyDescent="0.3">
      <c r="B122" s="95" t="s">
        <v>70</v>
      </c>
      <c r="C122" s="20">
        <v>0</v>
      </c>
      <c r="D122" s="20">
        <v>0</v>
      </c>
      <c r="E122" s="167">
        <f t="shared" si="13"/>
        <v>0</v>
      </c>
      <c r="F122" s="125">
        <v>1</v>
      </c>
      <c r="G122" s="116">
        <f t="shared" si="10"/>
        <v>0</v>
      </c>
    </row>
    <row r="123" spans="2:7" ht="15" customHeight="1" thickBot="1" x14ac:dyDescent="0.3">
      <c r="B123" s="99" t="s">
        <v>71</v>
      </c>
      <c r="C123" s="20">
        <v>0</v>
      </c>
      <c r="D123" s="20">
        <v>0</v>
      </c>
      <c r="E123" s="167">
        <f t="shared" si="13"/>
        <v>0</v>
      </c>
      <c r="F123" s="125">
        <v>0.7</v>
      </c>
      <c r="G123" s="116">
        <f t="shared" si="10"/>
        <v>0</v>
      </c>
    </row>
    <row r="124" spans="2:7" ht="15" customHeight="1" thickBot="1" x14ac:dyDescent="0.3">
      <c r="B124" s="171" t="s">
        <v>72</v>
      </c>
      <c r="C124" s="20">
        <v>0</v>
      </c>
      <c r="D124" s="20">
        <v>0</v>
      </c>
      <c r="E124" s="166">
        <f t="shared" si="13"/>
        <v>0</v>
      </c>
      <c r="F124" s="79">
        <v>0.3</v>
      </c>
      <c r="G124" s="172">
        <f t="shared" si="10"/>
        <v>0</v>
      </c>
    </row>
    <row r="125" spans="2:7" ht="15" customHeight="1" thickBot="1" x14ac:dyDescent="0.3">
      <c r="B125" s="173" t="s">
        <v>89</v>
      </c>
      <c r="C125" s="174"/>
      <c r="D125" s="174"/>
      <c r="E125" s="174"/>
      <c r="F125" s="175"/>
      <c r="G125" s="163">
        <f>SUM(G119:G124)</f>
        <v>0</v>
      </c>
    </row>
    <row r="126" spans="2:7" ht="15" customHeight="1" thickBot="1" x14ac:dyDescent="0.3">
      <c r="B126" s="84" t="s">
        <v>77</v>
      </c>
      <c r="C126" s="85"/>
      <c r="D126" s="85"/>
      <c r="E126" s="85"/>
      <c r="F126" s="85"/>
      <c r="G126" s="86"/>
    </row>
    <row r="127" spans="2:7" ht="15" customHeight="1" thickBot="1" x14ac:dyDescent="0.3">
      <c r="B127" s="91" t="s">
        <v>44</v>
      </c>
      <c r="C127" s="18">
        <v>0</v>
      </c>
      <c r="D127" s="18">
        <v>0</v>
      </c>
      <c r="E127" s="97">
        <f t="shared" si="13"/>
        <v>0</v>
      </c>
      <c r="F127" s="123">
        <v>3</v>
      </c>
      <c r="G127" s="94">
        <f t="shared" si="10"/>
        <v>0</v>
      </c>
    </row>
    <row r="128" spans="2:7" ht="15" customHeight="1" thickBot="1" x14ac:dyDescent="0.3">
      <c r="B128" s="95" t="s">
        <v>45</v>
      </c>
      <c r="C128" s="18">
        <v>0</v>
      </c>
      <c r="D128" s="18">
        <v>0</v>
      </c>
      <c r="E128" s="167">
        <f t="shared" si="13"/>
        <v>0</v>
      </c>
      <c r="F128" s="115">
        <v>2</v>
      </c>
      <c r="G128" s="116">
        <f t="shared" si="10"/>
        <v>0</v>
      </c>
    </row>
    <row r="129" spans="2:7" ht="15" customHeight="1" thickBot="1" x14ac:dyDescent="0.3">
      <c r="B129" s="99" t="s">
        <v>46</v>
      </c>
      <c r="C129" s="18">
        <v>0</v>
      </c>
      <c r="D129" s="18">
        <v>0</v>
      </c>
      <c r="E129" s="168">
        <f t="shared" si="13"/>
        <v>0</v>
      </c>
      <c r="F129" s="125">
        <v>1</v>
      </c>
      <c r="G129" s="126">
        <f t="shared" si="10"/>
        <v>0</v>
      </c>
    </row>
    <row r="130" spans="2:7" ht="15" customHeight="1" thickBot="1" x14ac:dyDescent="0.3">
      <c r="B130" s="132" t="s">
        <v>91</v>
      </c>
      <c r="C130" s="169"/>
      <c r="D130" s="169"/>
      <c r="E130" s="169"/>
      <c r="F130" s="170"/>
      <c r="G130" s="135">
        <f>SUM(G127:G129)</f>
        <v>0</v>
      </c>
    </row>
    <row r="131" spans="2:7" ht="15" customHeight="1" thickBot="1" x14ac:dyDescent="0.3">
      <c r="B131" s="84" t="s">
        <v>182</v>
      </c>
      <c r="C131" s="85"/>
      <c r="D131" s="85"/>
      <c r="E131" s="85"/>
      <c r="F131" s="85"/>
      <c r="G131" s="86"/>
    </row>
    <row r="132" spans="2:7" ht="15" customHeight="1" thickBot="1" x14ac:dyDescent="0.3">
      <c r="B132" s="105" t="s">
        <v>47</v>
      </c>
      <c r="C132" s="18">
        <v>0</v>
      </c>
      <c r="D132" s="18">
        <v>0</v>
      </c>
      <c r="E132" s="97">
        <f t="shared" si="13"/>
        <v>0</v>
      </c>
      <c r="F132" s="123">
        <v>1</v>
      </c>
      <c r="G132" s="94">
        <f t="shared" si="10"/>
        <v>0</v>
      </c>
    </row>
    <row r="133" spans="2:7" ht="15" customHeight="1" thickBot="1" x14ac:dyDescent="0.3">
      <c r="B133" s="106" t="s">
        <v>48</v>
      </c>
      <c r="C133" s="18">
        <v>0</v>
      </c>
      <c r="D133" s="18">
        <v>0</v>
      </c>
      <c r="E133" s="167">
        <f t="shared" si="13"/>
        <v>0</v>
      </c>
      <c r="F133" s="115">
        <v>0.5</v>
      </c>
      <c r="G133" s="116">
        <f t="shared" si="10"/>
        <v>0</v>
      </c>
    </row>
    <row r="134" spans="2:7" ht="15" customHeight="1" thickBot="1" x14ac:dyDescent="0.3">
      <c r="B134" s="106" t="s">
        <v>49</v>
      </c>
      <c r="C134" s="18">
        <v>0</v>
      </c>
      <c r="D134" s="18">
        <v>0</v>
      </c>
      <c r="E134" s="167">
        <f t="shared" si="13"/>
        <v>0</v>
      </c>
      <c r="F134" s="115">
        <v>0.5</v>
      </c>
      <c r="G134" s="116">
        <f t="shared" si="10"/>
        <v>0</v>
      </c>
    </row>
    <row r="135" spans="2:7" ht="15" customHeight="1" thickBot="1" x14ac:dyDescent="0.3">
      <c r="B135" s="107" t="s">
        <v>50</v>
      </c>
      <c r="C135" s="18">
        <v>0</v>
      </c>
      <c r="D135" s="18">
        <v>0</v>
      </c>
      <c r="E135" s="168">
        <f t="shared" si="13"/>
        <v>0</v>
      </c>
      <c r="F135" s="115">
        <v>0.3</v>
      </c>
      <c r="G135" s="116">
        <f t="shared" si="10"/>
        <v>0</v>
      </c>
    </row>
    <row r="136" spans="2:7" ht="15" customHeight="1" thickBot="1" x14ac:dyDescent="0.3">
      <c r="B136" s="159" t="s">
        <v>192</v>
      </c>
      <c r="C136" s="18">
        <v>0</v>
      </c>
      <c r="D136" s="18">
        <v>0</v>
      </c>
      <c r="E136" s="176">
        <f t="shared" si="13"/>
        <v>0</v>
      </c>
      <c r="F136" s="154">
        <v>0.2</v>
      </c>
      <c r="G136" s="116">
        <f t="shared" si="10"/>
        <v>0</v>
      </c>
    </row>
    <row r="137" spans="2:7" ht="15" customHeight="1" thickBot="1" x14ac:dyDescent="0.3">
      <c r="B137" s="132" t="s">
        <v>183</v>
      </c>
      <c r="C137" s="169"/>
      <c r="D137" s="169"/>
      <c r="E137" s="169"/>
      <c r="F137" s="170"/>
      <c r="G137" s="135">
        <f>SUM(G132:G136)</f>
        <v>0</v>
      </c>
    </row>
    <row r="138" spans="2:7" ht="15" customHeight="1" thickBot="1" x14ac:dyDescent="0.3">
      <c r="B138" s="177" t="s">
        <v>184</v>
      </c>
      <c r="C138" s="178"/>
      <c r="D138" s="178"/>
      <c r="E138" s="178"/>
      <c r="F138" s="178"/>
      <c r="G138" s="179"/>
    </row>
    <row r="139" spans="2:7" ht="15" customHeight="1" thickBot="1" x14ac:dyDescent="0.3">
      <c r="B139" s="180" t="s">
        <v>73</v>
      </c>
      <c r="C139" s="17">
        <v>0</v>
      </c>
      <c r="D139" s="17">
        <v>0</v>
      </c>
      <c r="E139" s="145">
        <f>SUM(C139:D139)</f>
        <v>0</v>
      </c>
      <c r="F139" s="140">
        <v>1</v>
      </c>
      <c r="G139" s="108">
        <f>E139*F139</f>
        <v>0</v>
      </c>
    </row>
    <row r="140" spans="2:7" ht="15" customHeight="1" thickBot="1" x14ac:dyDescent="0.3">
      <c r="B140" s="78" t="s">
        <v>74</v>
      </c>
      <c r="C140" s="21">
        <v>0</v>
      </c>
      <c r="D140" s="21">
        <v>0</v>
      </c>
      <c r="E140" s="168">
        <f>SUM(C140:D140)</f>
        <v>0</v>
      </c>
      <c r="F140" s="125">
        <v>0.5</v>
      </c>
      <c r="G140" s="126">
        <f>E140*F140</f>
        <v>0</v>
      </c>
    </row>
    <row r="141" spans="2:7" ht="15" customHeight="1" thickBot="1" x14ac:dyDescent="0.3">
      <c r="B141" s="78" t="s">
        <v>75</v>
      </c>
      <c r="C141" s="17">
        <v>0</v>
      </c>
      <c r="D141" s="17">
        <v>0</v>
      </c>
      <c r="E141" s="168">
        <f>SUM(C141:D141)</f>
        <v>0</v>
      </c>
      <c r="F141" s="125">
        <v>0.3</v>
      </c>
      <c r="G141" s="126">
        <f>E141*F141</f>
        <v>0</v>
      </c>
    </row>
    <row r="142" spans="2:7" ht="15" customHeight="1" thickBot="1" x14ac:dyDescent="0.3">
      <c r="B142" s="78" t="s">
        <v>76</v>
      </c>
      <c r="C142" s="21">
        <v>0</v>
      </c>
      <c r="D142" s="21">
        <v>0</v>
      </c>
      <c r="E142" s="168">
        <f>SUM(C142:D142)</f>
        <v>0</v>
      </c>
      <c r="F142" s="125">
        <v>0.2</v>
      </c>
      <c r="G142" s="126">
        <f>E142*F142</f>
        <v>0</v>
      </c>
    </row>
    <row r="143" spans="2:7" ht="15" customHeight="1" thickBot="1" x14ac:dyDescent="0.3">
      <c r="B143" s="80" t="s">
        <v>185</v>
      </c>
      <c r="C143" s="81"/>
      <c r="D143" s="81"/>
      <c r="E143" s="81"/>
      <c r="F143" s="82"/>
      <c r="G143" s="135">
        <f>SUM(G139:G142)</f>
        <v>0</v>
      </c>
    </row>
    <row r="144" spans="2:7" ht="15" customHeight="1" thickBot="1" x14ac:dyDescent="0.3">
      <c r="B144" s="84" t="s">
        <v>83</v>
      </c>
      <c r="C144" s="85"/>
      <c r="D144" s="85"/>
      <c r="E144" s="85"/>
      <c r="F144" s="85"/>
      <c r="G144" s="86"/>
    </row>
    <row r="145" spans="1:7" ht="15" customHeight="1" thickBot="1" x14ac:dyDescent="0.3">
      <c r="B145" s="181" t="s">
        <v>81</v>
      </c>
      <c r="C145" s="22">
        <v>0</v>
      </c>
      <c r="D145" s="22">
        <v>0</v>
      </c>
      <c r="E145" s="182">
        <f>SUM(C145:D145)</f>
        <v>0</v>
      </c>
      <c r="F145" s="183">
        <v>1</v>
      </c>
      <c r="G145" s="157">
        <f>E145*F145</f>
        <v>0</v>
      </c>
    </row>
    <row r="146" spans="1:7" ht="15" customHeight="1" thickBot="1" x14ac:dyDescent="0.3">
      <c r="B146" s="181" t="s">
        <v>82</v>
      </c>
      <c r="C146" s="22">
        <v>0</v>
      </c>
      <c r="D146" s="22">
        <v>0</v>
      </c>
      <c r="E146" s="182">
        <f>SUM(C146:D146)</f>
        <v>0</v>
      </c>
      <c r="F146" s="183">
        <v>0.5</v>
      </c>
      <c r="G146" s="157">
        <f>E146*F146</f>
        <v>0</v>
      </c>
    </row>
    <row r="147" spans="1:7" ht="15" customHeight="1" thickBot="1" x14ac:dyDescent="0.3">
      <c r="B147" s="132" t="s">
        <v>94</v>
      </c>
      <c r="C147" s="169"/>
      <c r="D147" s="169"/>
      <c r="E147" s="169"/>
      <c r="F147" s="170"/>
      <c r="G147" s="184">
        <f>SUM(G145:G146)</f>
        <v>0</v>
      </c>
    </row>
    <row r="148" spans="1:7" ht="15" customHeight="1" thickBot="1" x14ac:dyDescent="0.3">
      <c r="B148" s="185" t="s">
        <v>96</v>
      </c>
      <c r="C148" s="186"/>
      <c r="D148" s="186"/>
      <c r="E148" s="186"/>
      <c r="F148" s="187"/>
      <c r="G148" s="188">
        <f>SUM(G12+G63+G90+G102+G107+G125+G130+G137+G143+G147)</f>
        <v>-4</v>
      </c>
    </row>
    <row r="149" spans="1:7" ht="15" customHeight="1" thickBot="1" x14ac:dyDescent="0.3">
      <c r="B149" s="66"/>
      <c r="C149" s="66"/>
      <c r="D149" s="66"/>
      <c r="E149" s="66"/>
      <c r="F149" s="189"/>
      <c r="G149" s="66"/>
    </row>
    <row r="150" spans="1:7" ht="15" customHeight="1" thickBot="1" x14ac:dyDescent="0.3">
      <c r="A150" s="190" t="s">
        <v>98</v>
      </c>
      <c r="B150" s="191" t="s">
        <v>97</v>
      </c>
      <c r="C150" s="192" t="s">
        <v>162</v>
      </c>
      <c r="D150" s="190" t="s">
        <v>161</v>
      </c>
      <c r="E150" s="191" t="s">
        <v>150</v>
      </c>
      <c r="F150" s="190" t="s">
        <v>99</v>
      </c>
      <c r="G150" s="193"/>
    </row>
    <row r="151" spans="1:7" ht="15" customHeight="1" x14ac:dyDescent="0.25">
      <c r="A151" s="194">
        <v>1</v>
      </c>
      <c r="B151" s="195" t="s">
        <v>152</v>
      </c>
      <c r="C151" s="196">
        <f>G12</f>
        <v>-4</v>
      </c>
      <c r="D151" s="197">
        <v>2.5</v>
      </c>
      <c r="E151" s="198">
        <f>IF(C151&gt;D151,D151,C151)</f>
        <v>-4</v>
      </c>
      <c r="F151" s="199">
        <f t="shared" ref="F151:F162" si="14">(E151/$E$163)*100</f>
        <v>100</v>
      </c>
      <c r="G151" s="193"/>
    </row>
    <row r="152" spans="1:7" ht="15" customHeight="1" x14ac:dyDescent="0.25">
      <c r="A152" s="200">
        <v>2</v>
      </c>
      <c r="B152" s="201" t="s">
        <v>85</v>
      </c>
      <c r="C152" s="202">
        <f>G63</f>
        <v>0</v>
      </c>
      <c r="D152" s="203">
        <v>6</v>
      </c>
      <c r="E152" s="204">
        <f t="shared" ref="E152:E158" si="15">IF(C152&gt;D152,D152,C152)</f>
        <v>0</v>
      </c>
      <c r="F152" s="205">
        <f t="shared" si="14"/>
        <v>0</v>
      </c>
      <c r="G152" s="193"/>
    </row>
    <row r="153" spans="1:7" ht="15" customHeight="1" x14ac:dyDescent="0.25">
      <c r="A153" s="200">
        <v>3</v>
      </c>
      <c r="B153" s="201" t="s">
        <v>153</v>
      </c>
      <c r="C153" s="202">
        <f>G77</f>
        <v>0</v>
      </c>
      <c r="D153" s="203">
        <v>2</v>
      </c>
      <c r="E153" s="204">
        <f t="shared" si="15"/>
        <v>0</v>
      </c>
      <c r="F153" s="205">
        <f t="shared" si="14"/>
        <v>0</v>
      </c>
      <c r="G153" s="193"/>
    </row>
    <row r="154" spans="1:7" ht="15" customHeight="1" x14ac:dyDescent="0.25">
      <c r="A154" s="200">
        <v>4</v>
      </c>
      <c r="B154" s="201" t="s">
        <v>151</v>
      </c>
      <c r="C154" s="202">
        <f>G90</f>
        <v>0</v>
      </c>
      <c r="D154" s="203">
        <v>6</v>
      </c>
      <c r="E154" s="204">
        <f t="shared" si="15"/>
        <v>0</v>
      </c>
      <c r="F154" s="205">
        <f t="shared" si="14"/>
        <v>0</v>
      </c>
      <c r="G154" s="193"/>
    </row>
    <row r="155" spans="1:7" ht="15" customHeight="1" x14ac:dyDescent="0.25">
      <c r="A155" s="200">
        <v>5</v>
      </c>
      <c r="B155" s="201" t="s">
        <v>66</v>
      </c>
      <c r="C155" s="202">
        <f>G102</f>
        <v>0</v>
      </c>
      <c r="D155" s="203">
        <v>6</v>
      </c>
      <c r="E155" s="204">
        <f t="shared" si="15"/>
        <v>0</v>
      </c>
      <c r="F155" s="205">
        <f t="shared" si="14"/>
        <v>0</v>
      </c>
      <c r="G155" s="193"/>
    </row>
    <row r="156" spans="1:7" ht="15" customHeight="1" x14ac:dyDescent="0.25">
      <c r="A156" s="200">
        <v>6</v>
      </c>
      <c r="B156" s="201" t="s">
        <v>88</v>
      </c>
      <c r="C156" s="202">
        <f>G107</f>
        <v>0</v>
      </c>
      <c r="D156" s="203">
        <v>3</v>
      </c>
      <c r="E156" s="204">
        <f t="shared" si="15"/>
        <v>0</v>
      </c>
      <c r="F156" s="205">
        <f t="shared" si="14"/>
        <v>0</v>
      </c>
      <c r="G156" s="193"/>
    </row>
    <row r="157" spans="1:7" ht="15" customHeight="1" x14ac:dyDescent="0.25">
      <c r="A157" s="200">
        <v>7</v>
      </c>
      <c r="B157" s="201" t="s">
        <v>90</v>
      </c>
      <c r="C157" s="202">
        <f>G108</f>
        <v>0</v>
      </c>
      <c r="D157" s="203">
        <v>5</v>
      </c>
      <c r="E157" s="204">
        <f t="shared" si="15"/>
        <v>0</v>
      </c>
      <c r="F157" s="205">
        <f t="shared" si="14"/>
        <v>0</v>
      </c>
      <c r="G157" s="193"/>
    </row>
    <row r="158" spans="1:7" ht="15" customHeight="1" x14ac:dyDescent="0.25">
      <c r="A158" s="206">
        <v>8</v>
      </c>
      <c r="B158" s="207" t="s">
        <v>160</v>
      </c>
      <c r="C158" s="202">
        <f>G125</f>
        <v>0</v>
      </c>
      <c r="D158" s="203">
        <v>5</v>
      </c>
      <c r="E158" s="204">
        <f t="shared" si="15"/>
        <v>0</v>
      </c>
      <c r="F158" s="205">
        <f t="shared" si="14"/>
        <v>0</v>
      </c>
      <c r="G158" s="193"/>
    </row>
    <row r="159" spans="1:7" ht="15" customHeight="1" x14ac:dyDescent="0.25">
      <c r="A159" s="200">
        <v>9</v>
      </c>
      <c r="B159" s="201" t="s">
        <v>154</v>
      </c>
      <c r="C159" s="202">
        <f>G130</f>
        <v>0</v>
      </c>
      <c r="D159" s="203">
        <v>5</v>
      </c>
      <c r="E159" s="204">
        <f>IF(C159&gt;D159,D159,C159)</f>
        <v>0</v>
      </c>
      <c r="F159" s="205">
        <f t="shared" si="14"/>
        <v>0</v>
      </c>
    </row>
    <row r="160" spans="1:7" ht="15" customHeight="1" x14ac:dyDescent="0.25">
      <c r="A160" s="200">
        <v>10</v>
      </c>
      <c r="B160" s="201" t="s">
        <v>92</v>
      </c>
      <c r="C160" s="202">
        <f>G131</f>
        <v>0</v>
      </c>
      <c r="D160" s="203">
        <v>4</v>
      </c>
      <c r="E160" s="204">
        <f>IF(C160&gt;D160,D160,C160)</f>
        <v>0</v>
      </c>
      <c r="F160" s="205">
        <f t="shared" si="14"/>
        <v>0</v>
      </c>
    </row>
    <row r="161" spans="1:8" ht="15" customHeight="1" x14ac:dyDescent="0.25">
      <c r="A161" s="200">
        <v>11</v>
      </c>
      <c r="B161" s="201" t="s">
        <v>155</v>
      </c>
      <c r="C161" s="202">
        <f>G143</f>
        <v>0</v>
      </c>
      <c r="D161" s="203">
        <v>6</v>
      </c>
      <c r="E161" s="204">
        <f>IF(C161&gt;D161,D161,C161)</f>
        <v>0</v>
      </c>
      <c r="F161" s="205">
        <f t="shared" si="14"/>
        <v>0</v>
      </c>
    </row>
    <row r="162" spans="1:8" ht="15" customHeight="1" thickBot="1" x14ac:dyDescent="0.3">
      <c r="A162" s="208">
        <v>12</v>
      </c>
      <c r="B162" s="209" t="s">
        <v>93</v>
      </c>
      <c r="C162" s="210">
        <f>G147</f>
        <v>0</v>
      </c>
      <c r="D162" s="211">
        <v>1</v>
      </c>
      <c r="E162" s="212">
        <f>IF(C162&gt;D162,D162,C162)</f>
        <v>0</v>
      </c>
      <c r="F162" s="213">
        <f t="shared" si="14"/>
        <v>0</v>
      </c>
    </row>
    <row r="163" spans="1:8" ht="15" customHeight="1" thickBot="1" x14ac:dyDescent="0.3">
      <c r="A163" s="185" t="s">
        <v>95</v>
      </c>
      <c r="B163" s="186"/>
      <c r="C163" s="186"/>
      <c r="D163" s="187"/>
      <c r="E163" s="214">
        <f>SUM(E151:E162)</f>
        <v>-4</v>
      </c>
      <c r="F163" s="66"/>
    </row>
    <row r="164" spans="1:8" ht="15" customHeight="1" thickBot="1" x14ac:dyDescent="0.3">
      <c r="F164" s="52"/>
    </row>
    <row r="165" spans="1:8" ht="15" customHeight="1" x14ac:dyDescent="0.25">
      <c r="B165" s="215" t="s">
        <v>177</v>
      </c>
      <c r="C165" s="216"/>
      <c r="D165" s="216"/>
      <c r="E165" s="217"/>
      <c r="F165" s="52"/>
    </row>
    <row r="166" spans="1:8" ht="16.5" customHeight="1" x14ac:dyDescent="0.25">
      <c r="B166" s="218" t="s">
        <v>139</v>
      </c>
      <c r="C166" s="219" t="s">
        <v>178</v>
      </c>
      <c r="D166" s="220"/>
      <c r="E166" s="221" t="s">
        <v>167</v>
      </c>
      <c r="F166" s="222"/>
      <c r="G166" s="222"/>
      <c r="H166" s="222"/>
    </row>
    <row r="167" spans="1:8" ht="15" customHeight="1" x14ac:dyDescent="0.25">
      <c r="B167" s="223" t="s">
        <v>141</v>
      </c>
      <c r="C167" s="224">
        <v>5</v>
      </c>
      <c r="D167" s="225"/>
      <c r="E167" s="226">
        <f>C167/2</f>
        <v>2.5</v>
      </c>
      <c r="F167" s="227"/>
    </row>
    <row r="168" spans="1:8" ht="15" customHeight="1" x14ac:dyDescent="0.25">
      <c r="B168" s="223" t="s">
        <v>144</v>
      </c>
      <c r="C168" s="224">
        <v>6</v>
      </c>
      <c r="D168" s="225"/>
      <c r="E168" s="226">
        <f t="shared" ref="E168:E172" si="16">C168/2</f>
        <v>3</v>
      </c>
      <c r="F168" s="227"/>
    </row>
    <row r="169" spans="1:8" ht="15" customHeight="1" x14ac:dyDescent="0.25">
      <c r="B169" s="223" t="s">
        <v>140</v>
      </c>
      <c r="C169" s="224">
        <v>7</v>
      </c>
      <c r="D169" s="225"/>
      <c r="E169" s="226">
        <f t="shared" si="16"/>
        <v>3.5</v>
      </c>
      <c r="F169" s="227"/>
    </row>
    <row r="170" spans="1:8" ht="15" customHeight="1" x14ac:dyDescent="0.25">
      <c r="B170" s="223" t="s">
        <v>145</v>
      </c>
      <c r="C170" s="224">
        <v>8</v>
      </c>
      <c r="D170" s="225"/>
      <c r="E170" s="226">
        <f t="shared" si="16"/>
        <v>4</v>
      </c>
      <c r="F170" s="227"/>
    </row>
    <row r="171" spans="1:8" ht="15" customHeight="1" x14ac:dyDescent="0.25">
      <c r="B171" s="223" t="s">
        <v>146</v>
      </c>
      <c r="C171" s="224">
        <v>9</v>
      </c>
      <c r="D171" s="225"/>
      <c r="E171" s="226">
        <f t="shared" si="16"/>
        <v>4.5</v>
      </c>
      <c r="F171" s="227"/>
    </row>
    <row r="172" spans="1:8" ht="15" customHeight="1" thickBot="1" x14ac:dyDescent="0.3">
      <c r="B172" s="228" t="s">
        <v>147</v>
      </c>
      <c r="C172" s="229">
        <v>10</v>
      </c>
      <c r="D172" s="230"/>
      <c r="E172" s="231">
        <f t="shared" si="16"/>
        <v>5</v>
      </c>
      <c r="F172" s="227"/>
    </row>
    <row r="173" spans="1:8" ht="15" customHeight="1" thickBot="1" x14ac:dyDescent="0.3">
      <c r="B173" s="232" t="s">
        <v>190</v>
      </c>
      <c r="C173" s="233"/>
      <c r="D173" s="233"/>
      <c r="E173" s="234"/>
    </row>
    <row r="174" spans="1:8" ht="15" customHeight="1" x14ac:dyDescent="0.25">
      <c r="B174" s="235" t="s">
        <v>186</v>
      </c>
      <c r="C174" s="236"/>
      <c r="D174" s="236"/>
      <c r="E174" s="237"/>
    </row>
    <row r="175" spans="1:8" ht="15" customHeight="1" x14ac:dyDescent="0.25">
      <c r="B175" s="238"/>
      <c r="C175" s="239"/>
      <c r="D175" s="239"/>
      <c r="E175" s="240"/>
    </row>
    <row r="176" spans="1:8" ht="15" customHeight="1" x14ac:dyDescent="0.25">
      <c r="B176" s="238"/>
      <c r="C176" s="239"/>
      <c r="D176" s="239"/>
      <c r="E176" s="240"/>
    </row>
    <row r="177" spans="2:5" ht="42" customHeight="1" thickBot="1" x14ac:dyDescent="0.3">
      <c r="B177" s="238"/>
      <c r="C177" s="239"/>
      <c r="D177" s="239"/>
      <c r="E177" s="240"/>
    </row>
    <row r="178" spans="2:5" ht="15" customHeight="1" x14ac:dyDescent="0.25">
      <c r="B178" s="241" t="s">
        <v>187</v>
      </c>
      <c r="C178" s="31">
        <v>0</v>
      </c>
      <c r="D178" s="31"/>
      <c r="E178" s="32"/>
    </row>
    <row r="179" spans="2:5" ht="15" customHeight="1" x14ac:dyDescent="0.25">
      <c r="B179" s="242" t="s">
        <v>188</v>
      </c>
      <c r="C179" s="243">
        <v>24</v>
      </c>
      <c r="D179" s="243"/>
      <c r="E179" s="244"/>
    </row>
    <row r="180" spans="2:5" ht="15" customHeight="1" thickBot="1" x14ac:dyDescent="0.3">
      <c r="B180" s="245" t="s">
        <v>189</v>
      </c>
      <c r="C180" s="246">
        <f>((C179-C178)/C179)</f>
        <v>1</v>
      </c>
      <c r="D180" s="246"/>
      <c r="E180" s="247"/>
    </row>
    <row r="181" spans="2:5" ht="15" customHeight="1" x14ac:dyDescent="0.25"/>
    <row r="182" spans="2:5" ht="15" customHeight="1" x14ac:dyDescent="0.25"/>
    <row r="183" spans="2:5" ht="15" customHeight="1" x14ac:dyDescent="0.25"/>
    <row r="184" spans="2:5" ht="15" customHeight="1" x14ac:dyDescent="0.25"/>
    <row r="185" spans="2:5" ht="15" customHeight="1" x14ac:dyDescent="0.25"/>
    <row r="186" spans="2:5" ht="15" customHeight="1" x14ac:dyDescent="0.25"/>
    <row r="187" spans="2:5" ht="15" customHeight="1" x14ac:dyDescent="0.25"/>
    <row r="188" spans="2:5" ht="15" customHeight="1" x14ac:dyDescent="0.25"/>
    <row r="189" spans="2:5" ht="15" customHeight="1" x14ac:dyDescent="0.25"/>
    <row r="190" spans="2:5" ht="15" customHeight="1" x14ac:dyDescent="0.25"/>
    <row r="191" spans="2:5" ht="15" customHeight="1" x14ac:dyDescent="0.25"/>
    <row r="192" spans="2:5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  <row r="65537" ht="15" customHeight="1" x14ac:dyDescent="0.25"/>
    <row r="65538" ht="15" customHeight="1" x14ac:dyDescent="0.25"/>
    <row r="65539" ht="15" customHeight="1" x14ac:dyDescent="0.25"/>
    <row r="65540" ht="15" customHeight="1" x14ac:dyDescent="0.25"/>
    <row r="65541" ht="15" customHeight="1" x14ac:dyDescent="0.25"/>
    <row r="65542" ht="15" customHeight="1" x14ac:dyDescent="0.25"/>
    <row r="65543" ht="15" customHeight="1" x14ac:dyDescent="0.25"/>
    <row r="65544" ht="15" customHeight="1" x14ac:dyDescent="0.25"/>
    <row r="65545" ht="15" customHeight="1" x14ac:dyDescent="0.25"/>
    <row r="65546" ht="15" customHeight="1" x14ac:dyDescent="0.25"/>
    <row r="65547" ht="15" customHeight="1" x14ac:dyDescent="0.25"/>
    <row r="65548" ht="15" customHeight="1" x14ac:dyDescent="0.25"/>
    <row r="65549" ht="15" customHeight="1" x14ac:dyDescent="0.25"/>
    <row r="65550" ht="15" customHeight="1" x14ac:dyDescent="0.25"/>
    <row r="65551" ht="15" customHeight="1" x14ac:dyDescent="0.25"/>
    <row r="65552" ht="15" customHeight="1" x14ac:dyDescent="0.25"/>
    <row r="65553" ht="15" customHeight="1" x14ac:dyDescent="0.25"/>
    <row r="65554" ht="15" customHeight="1" x14ac:dyDescent="0.25"/>
    <row r="65555" ht="15" customHeight="1" x14ac:dyDescent="0.25"/>
    <row r="65556" ht="15" customHeight="1" x14ac:dyDescent="0.25"/>
    <row r="65557" ht="15" customHeight="1" x14ac:dyDescent="0.25"/>
    <row r="65558" ht="15" customHeight="1" x14ac:dyDescent="0.25"/>
    <row r="65559" ht="15" customHeight="1" x14ac:dyDescent="0.25"/>
    <row r="65560" ht="15" customHeight="1" x14ac:dyDescent="0.25"/>
  </sheetData>
  <sheetProtection algorithmName="SHA-512" hashValue="c/QkGEfYSNQ4kdpRwh2GF4Hnw6uPdUx1AhR6mBxv6GKf0vrnPNTpLzZTe2jP4k4GKnbqKcGI7v7lnWLgxkcApA==" saltValue="bubNmNPExsuaBFd1Ngbuow==" spinCount="100000" sheet="1" objects="1" scenarios="1"/>
  <mergeCells count="61">
    <mergeCell ref="C179:E179"/>
    <mergeCell ref="C180:E180"/>
    <mergeCell ref="C172:D172"/>
    <mergeCell ref="B165:E165"/>
    <mergeCell ref="B174:E177"/>
    <mergeCell ref="B173:E173"/>
    <mergeCell ref="C178:E178"/>
    <mergeCell ref="C167:D167"/>
    <mergeCell ref="C168:D168"/>
    <mergeCell ref="C169:D169"/>
    <mergeCell ref="C170:D170"/>
    <mergeCell ref="C171:D171"/>
    <mergeCell ref="B1:G1"/>
    <mergeCell ref="D7:E7"/>
    <mergeCell ref="C166:D166"/>
    <mergeCell ref="B77:F77"/>
    <mergeCell ref="B65:G65"/>
    <mergeCell ref="B69:F69"/>
    <mergeCell ref="B117:F117"/>
    <mergeCell ref="A163:D163"/>
    <mergeCell ref="B143:F143"/>
    <mergeCell ref="B144:G144"/>
    <mergeCell ref="B147:F147"/>
    <mergeCell ref="B148:F148"/>
    <mergeCell ref="B125:F125"/>
    <mergeCell ref="B126:G126"/>
    <mergeCell ref="B130:F130"/>
    <mergeCell ref="B131:G131"/>
    <mergeCell ref="B137:F137"/>
    <mergeCell ref="B138:G138"/>
    <mergeCell ref="B118:G118"/>
    <mergeCell ref="B103:G103"/>
    <mergeCell ref="B90:F90"/>
    <mergeCell ref="B102:F102"/>
    <mergeCell ref="B107:F107"/>
    <mergeCell ref="B108:G108"/>
    <mergeCell ref="B91:G91"/>
    <mergeCell ref="B2:G2"/>
    <mergeCell ref="B3:G3"/>
    <mergeCell ref="B4:G4"/>
    <mergeCell ref="B12:F12"/>
    <mergeCell ref="B13:G13"/>
    <mergeCell ref="B9:G9"/>
    <mergeCell ref="C5:G5"/>
    <mergeCell ref="C6:G6"/>
    <mergeCell ref="B85:G85"/>
    <mergeCell ref="B51:G51"/>
    <mergeCell ref="B73:G73"/>
    <mergeCell ref="B81:G81"/>
    <mergeCell ref="B64:G64"/>
    <mergeCell ref="B63:F63"/>
    <mergeCell ref="B14:F14"/>
    <mergeCell ref="B21:F21"/>
    <mergeCell ref="B28:F28"/>
    <mergeCell ref="B35:F35"/>
    <mergeCell ref="B78:G78"/>
    <mergeCell ref="B39:F39"/>
    <mergeCell ref="B59:G59"/>
    <mergeCell ref="B55:G55"/>
    <mergeCell ref="B43:F43"/>
    <mergeCell ref="B47:F47"/>
  </mergeCells>
  <conditionalFormatting sqref="C167:C172 E167:E172">
    <cfRule type="cellIs" dxfId="0" priority="11" operator="lessThan">
      <formula>$E$163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3DAD1-6598-45F3-87E7-2E15226CEC80}">
  <dimension ref="A1:H17"/>
  <sheetViews>
    <sheetView workbookViewId="0">
      <selection activeCell="G20" sqref="G20"/>
    </sheetView>
  </sheetViews>
  <sheetFormatPr defaultRowHeight="15" x14ac:dyDescent="0.25"/>
  <cols>
    <col min="1" max="1" width="12.42578125" customWidth="1"/>
    <col min="2" max="2" width="7.28515625" bestFit="1" customWidth="1"/>
    <col min="3" max="3" width="34.7109375" bestFit="1" customWidth="1"/>
    <col min="4" max="4" width="6.85546875" bestFit="1" customWidth="1"/>
    <col min="5" max="5" width="29.28515625" bestFit="1" customWidth="1"/>
    <col min="6" max="6" width="6.42578125" customWidth="1"/>
    <col min="7" max="7" width="59.140625" bestFit="1" customWidth="1"/>
    <col min="8" max="8" width="5.85546875" bestFit="1" customWidth="1"/>
  </cols>
  <sheetData>
    <row r="1" spans="1:8" ht="15.75" thickBot="1" x14ac:dyDescent="0.3">
      <c r="A1" s="36" t="s">
        <v>127</v>
      </c>
      <c r="B1" s="37"/>
      <c r="C1" s="37"/>
      <c r="D1" s="38"/>
    </row>
    <row r="2" spans="1:8" ht="15.75" thickBot="1" x14ac:dyDescent="0.3">
      <c r="A2" s="6" t="s">
        <v>112</v>
      </c>
      <c r="B2" s="4" t="s">
        <v>113</v>
      </c>
      <c r="C2" s="4" t="s">
        <v>114</v>
      </c>
      <c r="D2" s="7" t="s">
        <v>115</v>
      </c>
      <c r="E2" s="8" t="s">
        <v>128</v>
      </c>
      <c r="G2" s="13" t="s">
        <v>135</v>
      </c>
    </row>
    <row r="3" spans="1:8" ht="15" customHeight="1" thickBot="1" x14ac:dyDescent="0.3">
      <c r="A3" s="45" t="s">
        <v>121</v>
      </c>
      <c r="B3" s="3" t="s">
        <v>116</v>
      </c>
      <c r="C3" s="3" t="s">
        <v>122</v>
      </c>
      <c r="D3" s="5" t="s">
        <v>126</v>
      </c>
      <c r="E3" s="11" t="s">
        <v>129</v>
      </c>
      <c r="G3" s="14" t="s">
        <v>136</v>
      </c>
    </row>
    <row r="4" spans="1:8" x14ac:dyDescent="0.25">
      <c r="A4" s="46"/>
      <c r="B4" s="44" t="s">
        <v>117</v>
      </c>
      <c r="C4" s="44" t="s">
        <v>123</v>
      </c>
      <c r="D4" s="1">
        <v>4</v>
      </c>
      <c r="E4" s="9" t="s">
        <v>130</v>
      </c>
      <c r="G4" s="48" t="s">
        <v>137</v>
      </c>
      <c r="H4" s="42" t="s">
        <v>143</v>
      </c>
    </row>
    <row r="5" spans="1:8" x14ac:dyDescent="0.25">
      <c r="A5" s="46"/>
      <c r="B5" s="44"/>
      <c r="C5" s="44"/>
      <c r="D5" s="1">
        <v>3</v>
      </c>
      <c r="E5" s="9" t="s">
        <v>130</v>
      </c>
      <c r="G5" s="48"/>
      <c r="H5" s="43"/>
    </row>
    <row r="6" spans="1:8" x14ac:dyDescent="0.25">
      <c r="A6" s="46"/>
      <c r="B6" s="44"/>
      <c r="C6" s="44"/>
      <c r="D6" s="1">
        <v>2</v>
      </c>
      <c r="E6" s="9" t="s">
        <v>130</v>
      </c>
      <c r="G6" s="48"/>
      <c r="H6" s="43"/>
    </row>
    <row r="7" spans="1:8" ht="15.75" thickBot="1" x14ac:dyDescent="0.3">
      <c r="A7" s="46"/>
      <c r="B7" s="44"/>
      <c r="C7" s="44"/>
      <c r="D7" s="1">
        <v>1</v>
      </c>
      <c r="E7" s="11" t="s">
        <v>129</v>
      </c>
      <c r="G7" s="48"/>
      <c r="H7" s="43"/>
    </row>
    <row r="8" spans="1:8" x14ac:dyDescent="0.25">
      <c r="A8" s="46"/>
      <c r="B8" s="44" t="s">
        <v>118</v>
      </c>
      <c r="C8" s="44" t="s">
        <v>124</v>
      </c>
      <c r="D8" s="1">
        <v>4</v>
      </c>
      <c r="E8" s="9" t="s">
        <v>130</v>
      </c>
      <c r="G8" s="48" t="s">
        <v>193</v>
      </c>
      <c r="H8" s="33" t="s">
        <v>142</v>
      </c>
    </row>
    <row r="9" spans="1:8" x14ac:dyDescent="0.25">
      <c r="A9" s="46"/>
      <c r="B9" s="44"/>
      <c r="C9" s="44"/>
      <c r="D9" s="1">
        <v>3</v>
      </c>
      <c r="E9" s="9" t="s">
        <v>130</v>
      </c>
      <c r="G9" s="48"/>
      <c r="H9" s="34"/>
    </row>
    <row r="10" spans="1:8" x14ac:dyDescent="0.25">
      <c r="A10" s="46"/>
      <c r="B10" s="44"/>
      <c r="C10" s="44"/>
      <c r="D10" s="1">
        <v>2</v>
      </c>
      <c r="E10" s="9" t="s">
        <v>130</v>
      </c>
      <c r="G10" s="48"/>
      <c r="H10" s="34"/>
    </row>
    <row r="11" spans="1:8" x14ac:dyDescent="0.25">
      <c r="A11" s="46"/>
      <c r="B11" s="44"/>
      <c r="C11" s="44"/>
      <c r="D11" s="1">
        <v>1</v>
      </c>
      <c r="E11" s="11" t="s">
        <v>133</v>
      </c>
      <c r="G11" s="48"/>
      <c r="H11" s="34"/>
    </row>
    <row r="12" spans="1:8" ht="18.75" customHeight="1" x14ac:dyDescent="0.25">
      <c r="A12" s="46"/>
      <c r="B12" s="44" t="s">
        <v>119</v>
      </c>
      <c r="C12" s="44" t="s">
        <v>125</v>
      </c>
      <c r="D12" s="1">
        <v>2</v>
      </c>
      <c r="E12" s="41" t="s">
        <v>132</v>
      </c>
      <c r="G12" s="48"/>
      <c r="H12" s="34"/>
    </row>
    <row r="13" spans="1:8" x14ac:dyDescent="0.25">
      <c r="A13" s="46"/>
      <c r="B13" s="44"/>
      <c r="C13" s="44"/>
      <c r="D13" s="1">
        <v>1</v>
      </c>
      <c r="E13" s="41"/>
      <c r="G13" s="48"/>
      <c r="H13" s="34"/>
    </row>
    <row r="14" spans="1:8" ht="15.75" thickBot="1" x14ac:dyDescent="0.3">
      <c r="A14" s="46"/>
      <c r="B14" s="39" t="s">
        <v>120</v>
      </c>
      <c r="C14" s="39" t="s">
        <v>124</v>
      </c>
      <c r="D14" s="1">
        <v>2</v>
      </c>
      <c r="E14" s="9" t="s">
        <v>130</v>
      </c>
      <c r="G14" s="48"/>
      <c r="H14" s="35"/>
    </row>
    <row r="15" spans="1:8" ht="15.75" thickBot="1" x14ac:dyDescent="0.3">
      <c r="A15" s="47"/>
      <c r="B15" s="40"/>
      <c r="C15" s="40"/>
      <c r="D15" s="2">
        <v>1</v>
      </c>
      <c r="E15" s="10" t="s">
        <v>131</v>
      </c>
      <c r="G15" s="15" t="s">
        <v>138</v>
      </c>
    </row>
    <row r="16" spans="1:8" ht="15.75" thickBot="1" x14ac:dyDescent="0.3"/>
    <row r="17" spans="5:5" ht="30.75" thickBot="1" x14ac:dyDescent="0.3">
      <c r="E17" s="12" t="s">
        <v>134</v>
      </c>
    </row>
  </sheetData>
  <sheetProtection algorithmName="SHA-512" hashValue="M1oqRIgURQY0DPGtipmqC1OEJJqVGXldCKVxHmtWY6G1CoeV+TsyBC6UMwLmb5qbjm/wCQNjGvndzb55O8VzJg==" saltValue="a56xDTWboEt2/8SWgCSKzA==" spinCount="100000" sheet="1" objects="1" scenarios="1"/>
  <mergeCells count="15">
    <mergeCell ref="H8:H14"/>
    <mergeCell ref="A1:D1"/>
    <mergeCell ref="B14:B15"/>
    <mergeCell ref="C14:C15"/>
    <mergeCell ref="E12:E13"/>
    <mergeCell ref="H4:H7"/>
    <mergeCell ref="B4:B7"/>
    <mergeCell ref="B8:B11"/>
    <mergeCell ref="B12:B13"/>
    <mergeCell ref="C4:C7"/>
    <mergeCell ref="C8:C11"/>
    <mergeCell ref="C12:C13"/>
    <mergeCell ref="A3:A15"/>
    <mergeCell ref="G4:G7"/>
    <mergeCell ref="G8:G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Progressão 40hDE</vt:lpstr>
      <vt:lpstr>Esquema de progressão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Leonardo Hamacher</cp:lastModifiedBy>
  <cp:revision>0</cp:revision>
  <cp:lastPrinted>2023-05-23T17:06:37Z</cp:lastPrinted>
  <dcterms:created xsi:type="dcterms:W3CDTF">2016-01-15T16:10:38Z</dcterms:created>
  <dcterms:modified xsi:type="dcterms:W3CDTF">2023-08-18T12:59:21Z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